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18- příjmy" sheetId="1" r:id="rId1"/>
    <sheet name="2018 - výdaje" sheetId="2" r:id="rId2"/>
    <sheet name="2018- výdaje, volný list" sheetId="3" r:id="rId3"/>
    <sheet name="2018 - příjmy z činnosti" sheetId="4" r:id="rId4"/>
  </sheets>
  <definedNames>
    <definedName name="_xlnm.Print_Area" localSheetId="2">'2018- výdaje, volný list'!$A$1:$F$43</definedName>
  </definedNames>
  <calcPr fullCalcOnLoad="1"/>
</workbook>
</file>

<file path=xl/sharedStrings.xml><?xml version="1.0" encoding="utf-8"?>
<sst xmlns="http://schemas.openxmlformats.org/spreadsheetml/2006/main" count="308" uniqueCount="258">
  <si>
    <r>
      <t>Obec Ořechov</t>
    </r>
    <r>
      <rPr>
        <sz val="12"/>
        <rFont val="Arial"/>
        <family val="2"/>
      </rPr>
      <t xml:space="preserve">  okres Jihlava     </t>
    </r>
    <r>
      <rPr>
        <i/>
        <sz val="9"/>
        <rFont val="Arial"/>
        <family val="2"/>
      </rPr>
      <t>Strana 1 (A4)</t>
    </r>
  </si>
  <si>
    <r>
      <t xml:space="preserve">ROZPOČET NA ROK   </t>
    </r>
    <r>
      <rPr>
        <b/>
        <sz val="22"/>
        <rFont val="Arial"/>
        <family val="2"/>
      </rPr>
      <t>2 0 18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</si>
  <si>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</si>
  <si>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Číslo</t>
  </si>
  <si>
    <t>Třída,seskup.pol.</t>
  </si>
  <si>
    <t>řádku</t>
  </si>
  <si>
    <t>podseskup. pol.</t>
  </si>
  <si>
    <t>Druh příjmu</t>
  </si>
  <si>
    <t>Objem příjmů</t>
  </si>
  <si>
    <t>položka</t>
  </si>
  <si>
    <t>x</t>
  </si>
  <si>
    <t>NEDAŇOVÉ PŘÍJMY CELKEM ( viz. rozpis str. 3, ř. 25)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</si>
  <si>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</si>
  <si>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</si>
  <si>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</si>
  <si>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</si>
  <si>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</si>
  <si>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Daň z přidané hodnoty</t>
  </si>
  <si>
    <t>Odvody za odnětí půdy ze ZPF</t>
  </si>
  <si>
    <t>Poplatky za uložení odpadů</t>
  </si>
  <si>
    <t>Poplatek za komunální odpad</t>
  </si>
  <si>
    <t>Popl. za provoz systému shromažďov., ... komunál. odpadu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</si>
  <si>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</si>
  <si>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</si>
  <si>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</si>
  <si>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</si>
  <si>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</si>
  <si>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</si>
  <si>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Zrušený odvod z loterií apod. Her</t>
  </si>
  <si>
    <t>Daň z příjmů fyz.osob z kap.výnosů</t>
  </si>
  <si>
    <t>Daň z nemovitostí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</si>
  <si>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</si>
  <si>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</si>
  <si>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 přijaté transfery ze SR v rámci souhrnného dot. vztahu</t>
  </si>
  <si>
    <t>Ostatní investiční přijaté transfery ze státního rozpočtu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</si>
  <si>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</si>
  <si>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</si>
  <si>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přijaté půjčené prostředky (+)</t>
  </si>
  <si>
    <t>Uhr.splátky dlouhodob. přijatých půjčených prostředků (-)</t>
  </si>
  <si>
    <t>PŘÍJMY CELKEM (vč. třídy FINANCOVÁNÍ)</t>
  </si>
  <si>
    <t>(ř. 24 + ř. 25 až 27)</t>
  </si>
  <si>
    <t>Rozpočet zveřejněn dne :   ……………………………………...</t>
  </si>
  <si>
    <t>Rozpočet projednán a schválen v zastupitelstvu obce dne : ………………………………..</t>
  </si>
  <si>
    <t xml:space="preserve">                                             Razítko obce, podpis starosty :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</si>
  <si>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</si>
  <si>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</si>
  <si>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</si>
  <si>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</t>
  </si>
  <si>
    <t>strana 2 (A3)</t>
  </si>
  <si>
    <t>Číslo řádku</t>
  </si>
  <si>
    <t>Název paragrafu funkčního členění</t>
  </si>
  <si>
    <t>Platy</t>
  </si>
  <si>
    <t>Ostatní</t>
  </si>
  <si>
    <t>Odměny</t>
  </si>
  <si>
    <t>Povinné</t>
  </si>
  <si>
    <t xml:space="preserve">Povinné </t>
  </si>
  <si>
    <t>Knihy,</t>
  </si>
  <si>
    <t>Drobný</t>
  </si>
  <si>
    <t>Nákup</t>
  </si>
  <si>
    <t>Úroky vlastní</t>
  </si>
  <si>
    <t>Plyn</t>
  </si>
  <si>
    <t>Elektric-</t>
  </si>
  <si>
    <t>Zpracování</t>
  </si>
  <si>
    <t>Pohon-</t>
  </si>
  <si>
    <t>Služby</t>
  </si>
  <si>
    <t>Platby</t>
  </si>
  <si>
    <t>Opravy</t>
  </si>
  <si>
    <t>Ces-</t>
  </si>
  <si>
    <t>Pohoště-</t>
  </si>
  <si>
    <t>Pozemky</t>
  </si>
  <si>
    <t>Neinves-</t>
  </si>
  <si>
    <t>Výpočetní technika</t>
  </si>
  <si>
    <t>Budovy,</t>
  </si>
  <si>
    <t>Ost.neinv</t>
  </si>
  <si>
    <t>Neinv.</t>
  </si>
  <si>
    <t>Skupina,</t>
  </si>
  <si>
    <t>zaměst-</t>
  </si>
  <si>
    <t>osobní</t>
  </si>
  <si>
    <t>členům</t>
  </si>
  <si>
    <t>pojistné</t>
  </si>
  <si>
    <t xml:space="preserve">učební </t>
  </si>
  <si>
    <t>hmotný</t>
  </si>
  <si>
    <t>materiá-</t>
  </si>
  <si>
    <t>ká</t>
  </si>
  <si>
    <t>dat a</t>
  </si>
  <si>
    <t>né hmoty a</t>
  </si>
  <si>
    <t>pošt</t>
  </si>
  <si>
    <t>telekom.</t>
  </si>
  <si>
    <t>peněž-</t>
  </si>
  <si>
    <t xml:space="preserve">daní a </t>
  </si>
  <si>
    <t>ostat.</t>
  </si>
  <si>
    <t>a</t>
  </si>
  <si>
    <t>tovné</t>
  </si>
  <si>
    <t>ní</t>
  </si>
  <si>
    <t>tiční</t>
  </si>
  <si>
    <t>haly</t>
  </si>
  <si>
    <t>transf.</t>
  </si>
  <si>
    <t>transfery</t>
  </si>
  <si>
    <t>Výdaje</t>
  </si>
  <si>
    <t>oddíl,</t>
  </si>
  <si>
    <t>nanců</t>
  </si>
  <si>
    <t>výdaje</t>
  </si>
  <si>
    <t>zastupit.</t>
  </si>
  <si>
    <t>na SZ a</t>
  </si>
  <si>
    <t>na veř.</t>
  </si>
  <si>
    <t>pomůc-</t>
  </si>
  <si>
    <t>dlouhodob.</t>
  </si>
  <si>
    <t>lu j.n.</t>
  </si>
  <si>
    <t>energie</t>
  </si>
  <si>
    <t>služby</t>
  </si>
  <si>
    <t>a maziva</t>
  </si>
  <si>
    <t>ních</t>
  </si>
  <si>
    <t>popl.kraj.</t>
  </si>
  <si>
    <t>služeb</t>
  </si>
  <si>
    <t>udržová-</t>
  </si>
  <si>
    <t>(tuzem-</t>
  </si>
  <si>
    <t>a stavby</t>
  </si>
  <si>
    <t>veřej.rozp</t>
  </si>
  <si>
    <t>církvím</t>
  </si>
  <si>
    <t>celkem</t>
  </si>
  <si>
    <t>pododdíl</t>
  </si>
  <si>
    <t>v prac.</t>
  </si>
  <si>
    <t xml:space="preserve">obcí a </t>
  </si>
  <si>
    <t>přísp.na</t>
  </si>
  <si>
    <t>zdrav.</t>
  </si>
  <si>
    <t>ky a tisk</t>
  </si>
  <si>
    <t>majetek</t>
  </si>
  <si>
    <t>souvis. S</t>
  </si>
  <si>
    <t>radiokom.</t>
  </si>
  <si>
    <t>ústavů</t>
  </si>
  <si>
    <t>obcím a</t>
  </si>
  <si>
    <t>ské i za-</t>
  </si>
  <si>
    <t>obcím</t>
  </si>
  <si>
    <t>místní</t>
  </si>
  <si>
    <t>paragraf</t>
  </si>
  <si>
    <t>poměru</t>
  </si>
  <si>
    <t>krajů</t>
  </si>
  <si>
    <t>polit.zam.</t>
  </si>
  <si>
    <t>pojištění</t>
  </si>
  <si>
    <t>IT a kom.</t>
  </si>
  <si>
    <t>st.f.</t>
  </si>
  <si>
    <t>hraniční)</t>
  </si>
  <si>
    <t>úrov.</t>
  </si>
  <si>
    <t>Ostatní  zeměděl. a potrav. činnost a rozvoj</t>
  </si>
  <si>
    <t>Podpora ostatních produkčních činností</t>
  </si>
  <si>
    <t>SKUPINA  1  C E L K E M</t>
  </si>
  <si>
    <t>Vnitřní obchod</t>
  </si>
  <si>
    <t>Vodní díla v zemědělské krajině</t>
  </si>
  <si>
    <t>Silnice</t>
  </si>
  <si>
    <t>Ostat. zálež. Pozemních komunikací</t>
  </si>
  <si>
    <t>Dopravní obslužnost</t>
  </si>
  <si>
    <t>Pitná voda</t>
  </si>
  <si>
    <t>Odvádění a čistění odpadních vod a nakládání s kaly</t>
  </si>
  <si>
    <t>SKUPINA  2  C E L K E M</t>
  </si>
  <si>
    <t>Předškolní zařízení</t>
  </si>
  <si>
    <t>Základní školy</t>
  </si>
  <si>
    <t>První stupeň základní školy</t>
  </si>
  <si>
    <t>Školní stravování …..</t>
  </si>
  <si>
    <t>Filmová tvorba, distr. kina a ….</t>
  </si>
  <si>
    <t>Činnosti knihovnické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</si>
  <si>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</si>
  <si>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</si>
  <si>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</si>
  <si>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Využití volneho času dětí a mládeže</t>
  </si>
  <si>
    <t>Bytové hospodářství</t>
  </si>
  <si>
    <t>Veřejné osvětlení</t>
  </si>
  <si>
    <t>Pohřebnictví</t>
  </si>
  <si>
    <t>Komunální služby a územní rozvoj</t>
  </si>
  <si>
    <t>Sběr a odvoz ostatních odppadů</t>
  </si>
  <si>
    <t>Sběr a svoz komunálních odpadů</t>
  </si>
  <si>
    <t>Péče o vzhled obcí a veřejnou zeleň</t>
  </si>
  <si>
    <t>SKUPINA  3  C E L K E M</t>
  </si>
  <si>
    <t>Požární ochrana - dobrovolná část</t>
  </si>
  <si>
    <t>SKUPINA  5  C E L K E M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</si>
  <si>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</si>
  <si>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</si>
  <si>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</si>
  <si>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</si>
  <si>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</si>
  <si>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j.n.</t>
  </si>
  <si>
    <t>SKUPINA  6  C E L K E M</t>
  </si>
  <si>
    <t>Volný list</t>
  </si>
  <si>
    <t xml:space="preserve">Ú H R N    V Ý D A J Ů </t>
  </si>
  <si>
    <t>(ř. 3+11+30+32+38+39)</t>
  </si>
  <si>
    <r>
      <t xml:space="preserve">Obec: Ořechov  </t>
    </r>
    <r>
      <rPr>
        <sz val="12"/>
        <rFont val="Arial CE"/>
        <family val="2"/>
      </rPr>
      <t xml:space="preserve"> okres :  Jihlava</t>
    </r>
  </si>
  <si>
    <r>
      <t>ROZPOČET  NA  ROK  2 0 18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</si>
  <si>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rozpis navazuje na str. 2, ř. 39 tiskopisu</t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</si>
  <si>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</si>
  <si>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t>Skupina,oddíl</t>
  </si>
  <si>
    <t>Název</t>
  </si>
  <si>
    <t>Třída, seskup., pololožka,</t>
  </si>
  <si>
    <t>Objem výdajů</t>
  </si>
  <si>
    <t>paragrafu</t>
  </si>
  <si>
    <t>funkčního třídění</t>
  </si>
  <si>
    <t>V Ý D A J E  C E L K E M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</si>
  <si>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</si>
  <si>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Č. řádku</t>
  </si>
  <si>
    <t>Příjmy z</t>
  </si>
  <si>
    <t>Odvody</t>
  </si>
  <si>
    <t>Příjmy</t>
  </si>
  <si>
    <t>Přijaté</t>
  </si>
  <si>
    <t>poskyto-</t>
  </si>
  <si>
    <t>prodeje</t>
  </si>
  <si>
    <t>příspěvk.</t>
  </si>
  <si>
    <t>pronájmu</t>
  </si>
  <si>
    <t>pro-</t>
  </si>
  <si>
    <t>příjmy z</t>
  </si>
  <si>
    <t>z</t>
  </si>
  <si>
    <t>nekapitá-</t>
  </si>
  <si>
    <t>Název paragrafu</t>
  </si>
  <si>
    <t xml:space="preserve">vání </t>
  </si>
  <si>
    <t>zboží</t>
  </si>
  <si>
    <t>organizací</t>
  </si>
  <si>
    <t>pozemků</t>
  </si>
  <si>
    <t>ost. ne-</t>
  </si>
  <si>
    <t>nájmu</t>
  </si>
  <si>
    <t>úroků</t>
  </si>
  <si>
    <t>krátkodob.</t>
  </si>
  <si>
    <t>lové</t>
  </si>
  <si>
    <t>funkčního</t>
  </si>
  <si>
    <t>služeb a</t>
  </si>
  <si>
    <t>(již nakou-</t>
  </si>
  <si>
    <t>movitostí</t>
  </si>
  <si>
    <t>movi-</t>
  </si>
  <si>
    <t>majetku</t>
  </si>
  <si>
    <t>(část)</t>
  </si>
  <si>
    <t>a drobn.</t>
  </si>
  <si>
    <t>přísp.</t>
  </si>
  <si>
    <t>pododdíl,</t>
  </si>
  <si>
    <t>členění</t>
  </si>
  <si>
    <t>výrobků</t>
  </si>
  <si>
    <t>peného..)</t>
  </si>
  <si>
    <t>a jejich</t>
  </si>
  <si>
    <t>tých</t>
  </si>
  <si>
    <t>částí</t>
  </si>
  <si>
    <t>věcí</t>
  </si>
  <si>
    <t>náhrady</t>
  </si>
  <si>
    <t>241.</t>
  </si>
  <si>
    <t>311.</t>
  </si>
  <si>
    <t>312.</t>
  </si>
  <si>
    <t>320.</t>
  </si>
  <si>
    <t>Ostat. zeměděl. a potr. činnost a rozvoj</t>
  </si>
  <si>
    <t>Celospolečenské funkce lesů</t>
  </si>
  <si>
    <t>Cestovní ruch</t>
  </si>
  <si>
    <t>Odvádění a čištění odpadních vod….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</si>
  <si>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</si>
  <si>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</si>
  <si>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</si>
  <si>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</si>
  <si>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Film.tvorba, distribuce kin...</t>
  </si>
  <si>
    <t>Ostatní  záležitosti kultury</t>
  </si>
  <si>
    <t>Ostatní tělovýchovná činnost</t>
  </si>
  <si>
    <t>Ostat. ambulantní péče</t>
  </si>
  <si>
    <t>Využívání a zneš.komun. odpadů</t>
  </si>
  <si>
    <t>Obecné příjmy z fin. operací</t>
  </si>
  <si>
    <t>Ostat. činnosti j.n.</t>
  </si>
  <si>
    <t>PŘÍJMY Z ČINNOSTI CELKEM</t>
  </si>
  <si>
    <t>x použije se v případě uložených odvodů z provozu nebo z odpisů zřizovaných příspěvkových organizací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</si>
</sst>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37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color indexed="8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10"/>
      <name val="Arial CE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center" vertical="top" wrapText="1"/>
    </xf>
    <xf numFmtId="164" fontId="10" fillId="2" borderId="2" xfId="0" applyFont="1" applyFill="1" applyBorder="1" applyAlignment="1">
      <alignment vertical="top" wrapText="1"/>
    </xf>
    <xf numFmtId="164" fontId="10" fillId="2" borderId="3" xfId="0" applyFont="1" applyFill="1" applyBorder="1" applyAlignment="1">
      <alignment vertical="top" wrapText="1"/>
    </xf>
    <xf numFmtId="164" fontId="0" fillId="2" borderId="0" xfId="0" applyFill="1" applyAlignment="1">
      <alignment/>
    </xf>
    <xf numFmtId="164" fontId="1" fillId="2" borderId="4" xfId="0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 horizontal="center" vertical="top" wrapText="1"/>
    </xf>
    <xf numFmtId="164" fontId="8" fillId="2" borderId="5" xfId="0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center" vertical="top" wrapText="1"/>
    </xf>
    <xf numFmtId="164" fontId="10" fillId="2" borderId="5" xfId="0" applyFont="1" applyFill="1" applyBorder="1" applyAlignment="1">
      <alignment vertical="top" wrapText="1"/>
    </xf>
    <xf numFmtId="164" fontId="10" fillId="2" borderId="6" xfId="0" applyFont="1" applyFill="1" applyBorder="1" applyAlignment="1">
      <alignment vertical="top" wrapText="1"/>
    </xf>
    <xf numFmtId="164" fontId="4" fillId="2" borderId="7" xfId="0" applyFont="1" applyFill="1" applyBorder="1" applyAlignment="1">
      <alignment horizontal="right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vertical="center" wrapText="1"/>
    </xf>
    <xf numFmtId="164" fontId="10" fillId="2" borderId="9" xfId="0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4" fillId="2" borderId="10" xfId="0" applyFont="1" applyFill="1" applyBorder="1" applyAlignment="1">
      <alignment horizontal="right" vertical="center" wrapText="1"/>
    </xf>
    <xf numFmtId="164" fontId="1" fillId="2" borderId="11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vertical="center" wrapText="1"/>
    </xf>
    <xf numFmtId="164" fontId="10" fillId="2" borderId="12" xfId="0" applyNumberFormat="1" applyFont="1" applyFill="1" applyBorder="1" applyAlignment="1">
      <alignment vertical="center" wrapText="1"/>
    </xf>
    <xf numFmtId="164" fontId="10" fillId="2" borderId="12" xfId="0" applyFont="1" applyFill="1" applyBorder="1" applyAlignment="1">
      <alignment vertical="center" wrapText="1"/>
    </xf>
    <xf numFmtId="164" fontId="4" fillId="2" borderId="13" xfId="0" applyFont="1" applyFill="1" applyBorder="1" applyAlignment="1">
      <alignment horizontal="right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0" fillId="2" borderId="14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right" vertical="center" wrapText="1"/>
    </xf>
    <xf numFmtId="164" fontId="10" fillId="2" borderId="6" xfId="0" applyFont="1" applyFill="1" applyBorder="1" applyAlignment="1">
      <alignment vertical="center" wrapText="1"/>
    </xf>
    <xf numFmtId="164" fontId="4" fillId="2" borderId="15" xfId="0" applyFont="1" applyFill="1" applyBorder="1" applyAlignment="1">
      <alignment horizontal="right" vertical="center" wrapText="1"/>
    </xf>
    <xf numFmtId="164" fontId="1" fillId="2" borderId="16" xfId="0" applyFont="1" applyFill="1" applyBorder="1" applyAlignment="1">
      <alignment horizontal="center" vertical="center" wrapText="1"/>
    </xf>
    <xf numFmtId="164" fontId="13" fillId="2" borderId="17" xfId="0" applyFont="1" applyFill="1" applyBorder="1" applyAlignment="1">
      <alignment vertical="center" wrapText="1"/>
    </xf>
    <xf numFmtId="164" fontId="10" fillId="2" borderId="18" xfId="0" applyFont="1" applyFill="1" applyBorder="1" applyAlignment="1">
      <alignment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vertical="center" wrapText="1"/>
    </xf>
    <xf numFmtId="164" fontId="16" fillId="2" borderId="10" xfId="0" applyFont="1" applyFill="1" applyBorder="1" applyAlignment="1">
      <alignment horizontal="right" vertical="center" wrapText="1"/>
    </xf>
    <xf numFmtId="164" fontId="14" fillId="2" borderId="19" xfId="0" applyFont="1" applyFill="1" applyBorder="1" applyAlignment="1">
      <alignment horizontal="center" wrapText="1"/>
    </xf>
    <xf numFmtId="164" fontId="17" fillId="2" borderId="20" xfId="0" applyFont="1" applyFill="1" applyBorder="1" applyAlignment="1">
      <alignment wrapText="1"/>
    </xf>
    <xf numFmtId="164" fontId="8" fillId="2" borderId="4" xfId="0" applyFont="1" applyFill="1" applyBorder="1" applyAlignment="1">
      <alignment horizontal="center" wrapText="1"/>
    </xf>
    <xf numFmtId="164" fontId="1" fillId="2" borderId="21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wrapText="1"/>
    </xf>
    <xf numFmtId="164" fontId="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wrapText="1"/>
    </xf>
    <xf numFmtId="164" fontId="10" fillId="0" borderId="0" xfId="0" applyFont="1" applyAlignment="1">
      <alignment/>
    </xf>
    <xf numFmtId="164" fontId="7" fillId="0" borderId="0" xfId="0" applyFont="1" applyAlignment="1">
      <alignment/>
    </xf>
    <xf numFmtId="164" fontId="22" fillId="0" borderId="0" xfId="0" applyFont="1" applyAlignment="1">
      <alignment/>
    </xf>
    <xf numFmtId="164" fontId="1" fillId="2" borderId="22" xfId="0" applyFont="1" applyFill="1" applyBorder="1" applyAlignment="1">
      <alignment horizontal="center" vertical="center" wrapText="1"/>
    </xf>
    <xf numFmtId="164" fontId="23" fillId="2" borderId="2" xfId="0" applyFont="1" applyFill="1" applyBorder="1" applyAlignment="1">
      <alignment horizontal="center" vertical="top" wrapText="1"/>
    </xf>
    <xf numFmtId="164" fontId="1" fillId="2" borderId="2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23" xfId="0" applyFont="1" applyFill="1" applyBorder="1" applyAlignment="1">
      <alignment horizontal="center" vertical="top" wrapText="1"/>
    </xf>
    <xf numFmtId="164" fontId="1" fillId="2" borderId="23" xfId="0" applyFont="1" applyFill="1" applyBorder="1" applyAlignment="1">
      <alignment horizontal="center" wrapText="1"/>
    </xf>
    <xf numFmtId="164" fontId="1" fillId="2" borderId="24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1" fillId="2" borderId="6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wrapText="1"/>
    </xf>
    <xf numFmtId="164" fontId="0" fillId="2" borderId="5" xfId="0" applyFont="1" applyFill="1" applyBorder="1" applyAlignment="1">
      <alignment horizontal="center" wrapText="1"/>
    </xf>
    <xf numFmtId="164" fontId="15" fillId="2" borderId="4" xfId="0" applyFont="1" applyFill="1" applyBorder="1" applyAlignment="1">
      <alignment wrapText="1"/>
    </xf>
    <xf numFmtId="164" fontId="0" fillId="2" borderId="11" xfId="0" applyFont="1" applyFill="1" applyBorder="1" applyAlignment="1">
      <alignment horizontal="center" wrapText="1"/>
    </xf>
    <xf numFmtId="164" fontId="0" fillId="2" borderId="11" xfId="0" applyFont="1" applyFill="1" applyBorder="1" applyAlignment="1">
      <alignment wrapText="1"/>
    </xf>
    <xf numFmtId="164" fontId="1" fillId="2" borderId="11" xfId="0" applyFont="1" applyFill="1" applyBorder="1" applyAlignment="1">
      <alignment horizontal="center" wrapText="1"/>
    </xf>
    <xf numFmtId="164" fontId="0" fillId="2" borderId="25" xfId="0" applyFont="1" applyFill="1" applyBorder="1" applyAlignment="1">
      <alignment wrapText="1"/>
    </xf>
    <xf numFmtId="164" fontId="0" fillId="2" borderId="4" xfId="0" applyFont="1" applyFill="1" applyBorder="1" applyAlignment="1">
      <alignment wrapText="1"/>
    </xf>
    <xf numFmtId="164" fontId="0" fillId="2" borderId="6" xfId="0" applyFont="1" applyFill="1" applyBorder="1" applyAlignment="1">
      <alignment wrapText="1"/>
    </xf>
    <xf numFmtId="164" fontId="10" fillId="2" borderId="11" xfId="0" applyFont="1" applyFill="1" applyBorder="1" applyAlignment="1">
      <alignment wrapText="1"/>
    </xf>
    <xf numFmtId="164" fontId="7" fillId="2" borderId="11" xfId="0" applyFont="1" applyFill="1" applyBorder="1" applyAlignment="1">
      <alignment horizontal="center" wrapText="1"/>
    </xf>
    <xf numFmtId="164" fontId="7" fillId="2" borderId="25" xfId="0" applyFont="1" applyFill="1" applyBorder="1" applyAlignment="1">
      <alignment horizontal="center" wrapText="1"/>
    </xf>
    <xf numFmtId="164" fontId="24" fillId="2" borderId="10" xfId="0" applyFont="1" applyFill="1" applyBorder="1" applyAlignment="1">
      <alignment wrapText="1"/>
    </xf>
    <xf numFmtId="164" fontId="10" fillId="2" borderId="12" xfId="0" applyFont="1" applyFill="1" applyBorder="1" applyAlignment="1">
      <alignment wrapText="1"/>
    </xf>
    <xf numFmtId="164" fontId="1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3" fillId="2" borderId="26" xfId="0" applyFont="1" applyFill="1" applyBorder="1" applyAlignment="1">
      <alignment horizontal="left" vertical="center" wrapText="1"/>
    </xf>
    <xf numFmtId="164" fontId="10" fillId="2" borderId="11" xfId="0" applyFont="1" applyFill="1" applyBorder="1" applyAlignment="1">
      <alignment horizontal="center" wrapText="1"/>
    </xf>
    <xf numFmtId="164" fontId="10" fillId="2" borderId="25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wrapText="1"/>
    </xf>
    <xf numFmtId="164" fontId="12" fillId="2" borderId="12" xfId="0" applyFont="1" applyFill="1" applyBorder="1" applyAlignment="1">
      <alignment horizontal="center" vertical="center" wrapText="1"/>
    </xf>
    <xf numFmtId="164" fontId="25" fillId="2" borderId="11" xfId="0" applyFont="1" applyFill="1" applyBorder="1" applyAlignment="1">
      <alignment horizontal="center" wrapText="1"/>
    </xf>
    <xf numFmtId="164" fontId="3" fillId="2" borderId="11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17" fillId="2" borderId="10" xfId="0" applyFont="1" applyFill="1" applyBorder="1" applyAlignment="1">
      <alignment wrapText="1"/>
    </xf>
    <xf numFmtId="164" fontId="3" fillId="2" borderId="26" xfId="0" applyFont="1" applyFill="1" applyBorder="1" applyAlignment="1">
      <alignment horizontal="center" wrapText="1"/>
    </xf>
    <xf numFmtId="164" fontId="2" fillId="2" borderId="26" xfId="0" applyFont="1" applyFill="1" applyBorder="1" applyAlignment="1">
      <alignment horizontal="center" vertical="center" wrapText="1"/>
    </xf>
    <xf numFmtId="164" fontId="27" fillId="0" borderId="26" xfId="0" applyFont="1" applyBorder="1" applyAlignment="1">
      <alignment horizontal="left" vertical="center" wrapText="1"/>
    </xf>
    <xf numFmtId="164" fontId="2" fillId="0" borderId="26" xfId="0" applyFont="1" applyBorder="1" applyAlignment="1">
      <alignment horizontal="center"/>
    </xf>
    <xf numFmtId="164" fontId="12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3" fillId="2" borderId="27" xfId="0" applyFont="1" applyFill="1" applyBorder="1" applyAlignment="1">
      <alignment horizontal="left" vertical="center" wrapText="1"/>
    </xf>
    <xf numFmtId="164" fontId="10" fillId="2" borderId="5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horizontal="center" wrapText="1"/>
    </xf>
    <xf numFmtId="164" fontId="12" fillId="2" borderId="6" xfId="0" applyFont="1" applyFill="1" applyBorder="1" applyAlignment="1">
      <alignment horizontal="center" vertical="center" wrapText="1"/>
    </xf>
    <xf numFmtId="165" fontId="17" fillId="2" borderId="16" xfId="0" applyNumberFormat="1" applyFont="1" applyFill="1" applyBorder="1" applyAlignment="1">
      <alignment horizontal="center" wrapText="1"/>
    </xf>
    <xf numFmtId="164" fontId="17" fillId="2" borderId="15" xfId="0" applyFont="1" applyFill="1" applyBorder="1" applyAlignment="1">
      <alignment wrapText="1"/>
    </xf>
    <xf numFmtId="164" fontId="10" fillId="2" borderId="18" xfId="0" applyFont="1" applyFill="1" applyBorder="1" applyAlignment="1">
      <alignment wrapText="1"/>
    </xf>
    <xf numFmtId="164" fontId="0" fillId="2" borderId="24" xfId="0" applyFill="1" applyBorder="1" applyAlignment="1">
      <alignment/>
    </xf>
    <xf numFmtId="164" fontId="1" fillId="2" borderId="21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28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2" borderId="28" xfId="0" applyFont="1" applyFill="1" applyBorder="1" applyAlignment="1">
      <alignment horizontal="center" vertical="center" wrapText="1"/>
    </xf>
    <xf numFmtId="164" fontId="31" fillId="2" borderId="2" xfId="0" applyFont="1" applyFill="1" applyBorder="1" applyAlignment="1">
      <alignment horizontal="center" vertical="center" wrapText="1"/>
    </xf>
    <xf numFmtId="164" fontId="1" fillId="2" borderId="29" xfId="0" applyFont="1" applyFill="1" applyBorder="1" applyAlignment="1">
      <alignment horizontal="center" vertical="center" wrapText="1"/>
    </xf>
    <xf numFmtId="164" fontId="1" fillId="2" borderId="30" xfId="0" applyFont="1" applyFill="1" applyBorder="1" applyAlignment="1">
      <alignment horizontal="center" vertical="center" wrapText="1"/>
    </xf>
    <xf numFmtId="164" fontId="1" fillId="2" borderId="31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32" xfId="0" applyFont="1" applyFill="1" applyBorder="1" applyAlignment="1">
      <alignment horizontal="center" vertical="center" wrapText="1"/>
    </xf>
    <xf numFmtId="164" fontId="1" fillId="2" borderId="33" xfId="0" applyFont="1" applyFill="1" applyBorder="1" applyAlignment="1">
      <alignment horizontal="center" vertical="center" wrapText="1"/>
    </xf>
    <xf numFmtId="164" fontId="1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top" wrapText="1"/>
    </xf>
    <xf numFmtId="164" fontId="10" fillId="2" borderId="11" xfId="0" applyFont="1" applyFill="1" applyBorder="1" applyAlignment="1">
      <alignment vertical="top" wrapText="1"/>
    </xf>
    <xf numFmtId="165" fontId="10" fillId="2" borderId="12" xfId="0" applyNumberFormat="1" applyFont="1" applyFill="1" applyBorder="1" applyAlignment="1">
      <alignment horizontal="center" vertical="top" wrapText="1"/>
    </xf>
    <xf numFmtId="164" fontId="10" fillId="2" borderId="10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wrapText="1"/>
    </xf>
    <xf numFmtId="165" fontId="10" fillId="2" borderId="12" xfId="0" applyNumberFormat="1" applyFont="1" applyFill="1" applyBorder="1" applyAlignment="1">
      <alignment horizontal="center" wrapText="1"/>
    </xf>
    <xf numFmtId="164" fontId="10" fillId="2" borderId="36" xfId="0" applyFont="1" applyFill="1" applyBorder="1" applyAlignment="1">
      <alignment vertical="top" wrapText="1"/>
    </xf>
    <xf numFmtId="164" fontId="10" fillId="2" borderId="37" xfId="0" applyFont="1" applyFill="1" applyBorder="1" applyAlignment="1">
      <alignment vertical="top" wrapText="1"/>
    </xf>
    <xf numFmtId="164" fontId="10" fillId="2" borderId="38" xfId="0" applyFont="1" applyFill="1" applyBorder="1" applyAlignment="1">
      <alignment vertical="top" wrapText="1"/>
    </xf>
    <xf numFmtId="164" fontId="8" fillId="2" borderId="39" xfId="0" applyFont="1" applyFill="1" applyBorder="1" applyAlignment="1">
      <alignment horizontal="left" vertical="top" wrapText="1"/>
    </xf>
    <xf numFmtId="164" fontId="10" fillId="2" borderId="40" xfId="0" applyFont="1" applyFill="1" applyBorder="1" applyAlignment="1">
      <alignment vertical="top" wrapText="1"/>
    </xf>
    <xf numFmtId="165" fontId="17" fillId="2" borderId="41" xfId="0" applyNumberFormat="1" applyFont="1" applyFill="1" applyBorder="1" applyAlignment="1">
      <alignment horizontal="center" vertical="top" wrapText="1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0" fillId="0" borderId="0" xfId="0" applyFont="1" applyFill="1" applyAlignment="1">
      <alignment/>
    </xf>
    <xf numFmtId="164" fontId="31" fillId="2" borderId="2" xfId="0" applyFont="1" applyFill="1" applyBorder="1" applyAlignment="1">
      <alignment horizontal="center" wrapText="1"/>
    </xf>
    <xf numFmtId="164" fontId="1" fillId="2" borderId="29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left" wrapText="1"/>
    </xf>
    <xf numFmtId="164" fontId="10" fillId="2" borderId="23" xfId="0" applyFont="1" applyFill="1" applyBorder="1" applyAlignment="1">
      <alignment wrapText="1"/>
    </xf>
    <xf numFmtId="164" fontId="10" fillId="2" borderId="29" xfId="0" applyFont="1" applyFill="1" applyBorder="1" applyAlignment="1">
      <alignment wrapText="1"/>
    </xf>
    <xf numFmtId="164" fontId="10" fillId="2" borderId="42" xfId="0" applyFont="1" applyFill="1" applyBorder="1" applyAlignment="1">
      <alignment wrapText="1"/>
    </xf>
    <xf numFmtId="164" fontId="2" fillId="2" borderId="43" xfId="0" applyFont="1" applyFill="1" applyBorder="1" applyAlignment="1">
      <alignment horizontal="center" vertical="center" wrapText="1"/>
    </xf>
    <xf numFmtId="164" fontId="31" fillId="2" borderId="44" xfId="0" applyFont="1" applyFill="1" applyBorder="1" applyAlignment="1">
      <alignment horizontal="center" wrapText="1"/>
    </xf>
    <xf numFmtId="164" fontId="1" fillId="2" borderId="32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left" wrapText="1"/>
    </xf>
    <xf numFmtId="164" fontId="10" fillId="2" borderId="32" xfId="0" applyFont="1" applyFill="1" applyBorder="1" applyAlignment="1">
      <alignment wrapText="1"/>
    </xf>
    <xf numFmtId="164" fontId="1" fillId="2" borderId="44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horizontal="left" wrapText="1"/>
    </xf>
    <xf numFmtId="164" fontId="0" fillId="2" borderId="32" xfId="0" applyFill="1" applyBorder="1" applyAlignment="1">
      <alignment wrapText="1"/>
    </xf>
    <xf numFmtId="164" fontId="0" fillId="2" borderId="35" xfId="0" applyFont="1" applyFill="1" applyBorder="1" applyAlignment="1">
      <alignment wrapText="1"/>
    </xf>
    <xf numFmtId="164" fontId="0" fillId="2" borderId="11" xfId="0" applyFont="1" applyFill="1" applyBorder="1" applyAlignment="1">
      <alignment horizontal="left" wrapText="1"/>
    </xf>
    <xf numFmtId="164" fontId="10" fillId="2" borderId="35" xfId="0" applyFont="1" applyFill="1" applyBorder="1" applyAlignment="1">
      <alignment wrapText="1"/>
    </xf>
    <xf numFmtId="164" fontId="31" fillId="2" borderId="11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center" wrapText="1"/>
    </xf>
    <xf numFmtId="164" fontId="2" fillId="2" borderId="34" xfId="0" applyFont="1" applyFill="1" applyBorder="1" applyAlignment="1">
      <alignment horizontal="center" vertical="center" wrapText="1"/>
    </xf>
    <xf numFmtId="164" fontId="2" fillId="2" borderId="33" xfId="0" applyFont="1" applyFill="1" applyBorder="1" applyAlignment="1">
      <alignment horizontal="center" vertical="center" wrapText="1"/>
    </xf>
    <xf numFmtId="164" fontId="0" fillId="2" borderId="45" xfId="0" applyFill="1" applyBorder="1" applyAlignment="1">
      <alignment vertical="center"/>
    </xf>
    <xf numFmtId="164" fontId="32" fillId="2" borderId="26" xfId="0" applyFont="1" applyFill="1" applyBorder="1" applyAlignment="1">
      <alignment horizontal="left" vertical="center" wrapText="1"/>
    </xf>
    <xf numFmtId="164" fontId="10" fillId="2" borderId="46" xfId="0" applyFont="1" applyFill="1" applyBorder="1" applyAlignment="1">
      <alignment horizontal="right" vertical="top" wrapText="1"/>
    </xf>
    <xf numFmtId="164" fontId="32" fillId="2" borderId="26" xfId="0" applyFont="1" applyFill="1" applyBorder="1" applyAlignment="1">
      <alignment vertical="center" wrapText="1"/>
    </xf>
    <xf numFmtId="164" fontId="32" fillId="2" borderId="36" xfId="0" applyFont="1" applyFill="1" applyBorder="1" applyAlignment="1">
      <alignment vertical="center" wrapText="1"/>
    </xf>
    <xf numFmtId="164" fontId="32" fillId="2" borderId="37" xfId="0" applyFont="1" applyFill="1" applyBorder="1" applyAlignment="1">
      <alignment vertical="center" wrapText="1"/>
    </xf>
    <xf numFmtId="164" fontId="35" fillId="2" borderId="5" xfId="0" applyFont="1" applyFill="1" applyBorder="1" applyAlignment="1">
      <alignment vertical="center" wrapText="1"/>
    </xf>
    <xf numFmtId="164" fontId="36" fillId="2" borderId="27" xfId="0" applyFont="1" applyFill="1" applyBorder="1" applyAlignment="1">
      <alignment vertical="center" wrapText="1"/>
    </xf>
    <xf numFmtId="164" fontId="12" fillId="2" borderId="15" xfId="0" applyFont="1" applyFill="1" applyBorder="1" applyAlignment="1">
      <alignment horizontal="center" wrapText="1"/>
    </xf>
    <xf numFmtId="164" fontId="8" fillId="2" borderId="16" xfId="0" applyFont="1" applyFill="1" applyBorder="1" applyAlignment="1">
      <alignment vertical="top" wrapText="1"/>
    </xf>
    <xf numFmtId="164" fontId="10" fillId="2" borderId="17" xfId="0" applyFont="1" applyFill="1" applyBorder="1" applyAlignment="1">
      <alignment wrapText="1"/>
    </xf>
    <xf numFmtId="164" fontId="10" fillId="2" borderId="4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8">
      <selection activeCell="F42" sqref="F4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2.75">
      <c r="A1" s="1" t="s">
        <v>0</v>
      </c>
      <c r="C1" s="2"/>
    </row>
    <row r="3" ht="12.75" customHeight="1">
      <c r="A3" s="3"/>
    </row>
    <row r="4" spans="1:4" ht="12.75">
      <c r="A4" s="4" t="s">
        <v>1</v>
      </c>
      <c r="B4" s="4"/>
      <c r="C4" s="4"/>
      <c r="D4" s="4"/>
    </row>
    <row r="7" spans="1:3" ht="12.75">
      <c r="A7" s="5" t="s">
        <v>2</v>
      </c>
      <c r="C7" s="6"/>
    </row>
    <row r="9" spans="1:4" s="11" customFormat="1" ht="12.75" customHeight="1">
      <c r="A9" s="7" t="s">
        <v>3</v>
      </c>
      <c r="B9" s="8" t="s">
        <v>4</v>
      </c>
      <c r="C9" s="9"/>
      <c r="D9" s="10"/>
    </row>
    <row r="10" spans="1:4" s="11" customFormat="1" ht="13.5" customHeight="1">
      <c r="A10" s="12" t="s">
        <v>5</v>
      </c>
      <c r="B10" s="13" t="s">
        <v>6</v>
      </c>
      <c r="C10" s="14" t="s">
        <v>7</v>
      </c>
      <c r="D10" s="15" t="s">
        <v>8</v>
      </c>
    </row>
    <row r="11" spans="1:4" s="11" customFormat="1" ht="12.75">
      <c r="A11" s="12"/>
      <c r="B11" s="13" t="s">
        <v>9</v>
      </c>
      <c r="C11" s="16"/>
      <c r="D11" s="17"/>
    </row>
    <row r="12" spans="1:4" s="22" customFormat="1" ht="15.75" customHeight="1">
      <c r="A12" s="18">
        <v>1</v>
      </c>
      <c r="B12" s="19" t="s">
        <v>10</v>
      </c>
      <c r="C12" s="20" t="s">
        <v>11</v>
      </c>
      <c r="D12" s="21">
        <v>132500</v>
      </c>
    </row>
    <row r="13" spans="1:4" s="22" customFormat="1" ht="15.75" customHeight="1">
      <c r="A13" s="23">
        <v>2</v>
      </c>
      <c r="B13" s="24" t="s">
        <v>10</v>
      </c>
      <c r="C13" s="25" t="s">
        <v>12</v>
      </c>
      <c r="D13" s="26" t="s">
        <v>10</v>
      </c>
    </row>
    <row r="14" spans="1:4" s="22" customFormat="1" ht="15.75" customHeight="1">
      <c r="A14" s="23">
        <v>3</v>
      </c>
      <c r="B14" s="27">
        <v>1111</v>
      </c>
      <c r="C14" s="28" t="s">
        <v>13</v>
      </c>
      <c r="D14" s="29">
        <v>260000</v>
      </c>
    </row>
    <row r="15" spans="1:4" s="22" customFormat="1" ht="15.75" customHeight="1">
      <c r="A15" s="23">
        <v>4</v>
      </c>
      <c r="B15" s="27">
        <v>1112</v>
      </c>
      <c r="C15" s="28" t="s">
        <v>14</v>
      </c>
      <c r="D15" s="30">
        <v>3500</v>
      </c>
    </row>
    <row r="16" spans="1:4" s="22" customFormat="1" ht="15.75" customHeight="1">
      <c r="A16" s="23">
        <v>5</v>
      </c>
      <c r="B16" s="27">
        <v>1121</v>
      </c>
      <c r="C16" s="28" t="s">
        <v>15</v>
      </c>
      <c r="D16" s="30">
        <v>170000</v>
      </c>
    </row>
    <row r="17" spans="1:4" s="22" customFormat="1" ht="15.75" customHeight="1">
      <c r="A17" s="23">
        <v>6</v>
      </c>
      <c r="B17" s="27">
        <v>1122</v>
      </c>
      <c r="C17" s="28" t="s">
        <v>16</v>
      </c>
      <c r="D17" s="30">
        <v>30000</v>
      </c>
    </row>
    <row r="18" spans="1:4" s="22" customFormat="1" ht="15.75" customHeight="1">
      <c r="A18" s="23">
        <v>7</v>
      </c>
      <c r="B18" s="27">
        <v>1211</v>
      </c>
      <c r="C18" s="28" t="s">
        <v>17</v>
      </c>
      <c r="D18" s="30">
        <v>400000</v>
      </c>
    </row>
    <row r="19" spans="1:4" s="22" customFormat="1" ht="15.75" customHeight="1">
      <c r="A19" s="23">
        <v>8</v>
      </c>
      <c r="B19" s="27">
        <v>1334</v>
      </c>
      <c r="C19" s="28" t="s">
        <v>18</v>
      </c>
      <c r="D19" s="30">
        <v>5000</v>
      </c>
    </row>
    <row r="20" spans="1:4" s="22" customFormat="1" ht="15.75" customHeight="1">
      <c r="A20" s="23">
        <v>9</v>
      </c>
      <c r="B20" s="27">
        <v>1333</v>
      </c>
      <c r="C20" s="28" t="s">
        <v>19</v>
      </c>
      <c r="D20" s="30"/>
    </row>
    <row r="21" spans="1:4" s="22" customFormat="1" ht="15.75" customHeight="1">
      <c r="A21" s="23">
        <v>10</v>
      </c>
      <c r="B21" s="27">
        <v>1337</v>
      </c>
      <c r="C21" s="28" t="s">
        <v>20</v>
      </c>
      <c r="D21" s="30"/>
    </row>
    <row r="22" spans="1:4" s="22" customFormat="1" ht="15.75" customHeight="1">
      <c r="A22" s="23">
        <v>11</v>
      </c>
      <c r="B22" s="27">
        <v>1340</v>
      </c>
      <c r="C22" s="28" t="s">
        <v>21</v>
      </c>
      <c r="D22" s="30">
        <v>32000</v>
      </c>
    </row>
    <row r="23" spans="1:4" s="22" customFormat="1" ht="15.75" customHeight="1">
      <c r="A23" s="23">
        <v>12</v>
      </c>
      <c r="B23" s="27">
        <v>1341</v>
      </c>
      <c r="C23" s="28" t="s">
        <v>22</v>
      </c>
      <c r="D23" s="30">
        <v>1000</v>
      </c>
    </row>
    <row r="24" spans="1:4" s="22" customFormat="1" ht="15.75" customHeight="1">
      <c r="A24" s="23">
        <v>13</v>
      </c>
      <c r="B24" s="27">
        <v>1342</v>
      </c>
      <c r="C24" s="28" t="s">
        <v>23</v>
      </c>
      <c r="D24" s="30"/>
    </row>
    <row r="25" spans="1:4" s="22" customFormat="1" ht="15.75" customHeight="1">
      <c r="A25" s="23">
        <v>14</v>
      </c>
      <c r="B25" s="27">
        <v>1343</v>
      </c>
      <c r="C25" s="28" t="s">
        <v>24</v>
      </c>
      <c r="D25" s="30"/>
    </row>
    <row r="26" spans="1:4" s="22" customFormat="1" ht="15.75" customHeight="1">
      <c r="A26" s="23">
        <v>15</v>
      </c>
      <c r="B26" s="27">
        <v>1344</v>
      </c>
      <c r="C26" s="28" t="s">
        <v>25</v>
      </c>
      <c r="D26" s="30"/>
    </row>
    <row r="27" spans="1:4" s="22" customFormat="1" ht="15.75" customHeight="1">
      <c r="A27" s="23">
        <v>16</v>
      </c>
      <c r="B27" s="27">
        <v>1345</v>
      </c>
      <c r="C27" s="28" t="s">
        <v>26</v>
      </c>
      <c r="D27" s="30"/>
    </row>
    <row r="28" spans="1:4" s="22" customFormat="1" ht="15.75" customHeight="1">
      <c r="A28" s="23">
        <v>17</v>
      </c>
      <c r="B28" s="27">
        <v>1346</v>
      </c>
      <c r="C28" s="28" t="s">
        <v>27</v>
      </c>
      <c r="D28" s="30"/>
    </row>
    <row r="29" spans="1:4" s="22" customFormat="1" ht="15.75" customHeight="1">
      <c r="A29" s="23">
        <v>18</v>
      </c>
      <c r="B29" s="27">
        <v>1351</v>
      </c>
      <c r="C29" s="28" t="s">
        <v>28</v>
      </c>
      <c r="D29" s="30"/>
    </row>
    <row r="30" spans="1:4" s="22" customFormat="1" ht="15.75" customHeight="1">
      <c r="A30" s="23">
        <v>19</v>
      </c>
      <c r="B30" s="27">
        <v>1113</v>
      </c>
      <c r="C30" s="28" t="s">
        <v>29</v>
      </c>
      <c r="D30" s="30">
        <v>20000</v>
      </c>
    </row>
    <row r="31" spans="1:4" s="22" customFormat="1" ht="15.75" customHeight="1">
      <c r="A31" s="23">
        <v>20</v>
      </c>
      <c r="B31" s="27">
        <v>1511</v>
      </c>
      <c r="C31" s="28" t="s">
        <v>30</v>
      </c>
      <c r="D31" s="30">
        <v>73000</v>
      </c>
    </row>
    <row r="32" spans="1:4" s="22" customFormat="1" ht="15.75" customHeight="1">
      <c r="A32" s="31">
        <v>19</v>
      </c>
      <c r="B32" s="32" t="s">
        <v>10</v>
      </c>
      <c r="C32" s="20" t="s">
        <v>31</v>
      </c>
      <c r="D32" s="33">
        <f>SUM(D14:D31)</f>
        <v>994500</v>
      </c>
    </row>
    <row r="33" spans="1:4" s="22" customFormat="1" ht="15.75" customHeight="1">
      <c r="A33" s="23">
        <v>20</v>
      </c>
      <c r="B33" s="34" t="s">
        <v>10</v>
      </c>
      <c r="C33" s="25" t="s">
        <v>32</v>
      </c>
      <c r="D33" s="26" t="s">
        <v>10</v>
      </c>
    </row>
    <row r="34" spans="1:4" s="22" customFormat="1" ht="15.75" customHeight="1">
      <c r="A34" s="23">
        <v>21</v>
      </c>
      <c r="B34" s="27">
        <v>4112</v>
      </c>
      <c r="C34" s="28" t="s">
        <v>33</v>
      </c>
      <c r="D34" s="30">
        <v>60900</v>
      </c>
    </row>
    <row r="35" spans="1:4" s="22" customFormat="1" ht="15.75" customHeight="1">
      <c r="A35" s="23">
        <v>22</v>
      </c>
      <c r="B35" s="27">
        <v>4216</v>
      </c>
      <c r="C35" s="28" t="s">
        <v>34</v>
      </c>
      <c r="D35" s="30"/>
    </row>
    <row r="36" spans="1:4" s="22" customFormat="1" ht="15.75" customHeight="1">
      <c r="A36" s="35">
        <v>23</v>
      </c>
      <c r="B36" s="27">
        <v>4116</v>
      </c>
      <c r="C36" s="28" t="s">
        <v>34</v>
      </c>
      <c r="D36" s="36"/>
    </row>
    <row r="37" spans="1:4" s="22" customFormat="1" ht="15.75" customHeight="1">
      <c r="A37" s="37">
        <v>24</v>
      </c>
      <c r="B37" s="38" t="s">
        <v>10</v>
      </c>
      <c r="C37" s="39" t="s">
        <v>35</v>
      </c>
      <c r="D37" s="40">
        <f>D12+D32+D34+D35+D36</f>
        <v>1187900</v>
      </c>
    </row>
    <row r="38" spans="1:4" s="22" customFormat="1" ht="15.75" customHeight="1">
      <c r="A38" s="23">
        <v>25</v>
      </c>
      <c r="B38" s="41">
        <v>8115</v>
      </c>
      <c r="C38" s="28" t="s">
        <v>36</v>
      </c>
      <c r="D38" s="30">
        <v>100000</v>
      </c>
    </row>
    <row r="39" spans="1:4" s="22" customFormat="1" ht="15.75" customHeight="1">
      <c r="A39" s="23">
        <v>26</v>
      </c>
      <c r="B39" s="42">
        <v>8123</v>
      </c>
      <c r="C39" s="43" t="s">
        <v>37</v>
      </c>
      <c r="D39" s="30"/>
    </row>
    <row r="40" spans="1:4" s="22" customFormat="1" ht="15" customHeight="1">
      <c r="A40" s="44">
        <v>27</v>
      </c>
      <c r="B40" s="42">
        <v>8124</v>
      </c>
      <c r="C40" s="43" t="s">
        <v>38</v>
      </c>
      <c r="D40" s="30">
        <v>-3500</v>
      </c>
    </row>
    <row r="41" spans="1:4" s="11" customFormat="1" ht="12.75" customHeight="1">
      <c r="A41" s="45"/>
      <c r="B41" s="45"/>
      <c r="C41" s="45"/>
      <c r="D41" s="46">
        <f>D37+D38+D39+D40</f>
        <v>1284400</v>
      </c>
    </row>
    <row r="42" spans="1:4" s="11" customFormat="1" ht="12.75" customHeight="1">
      <c r="A42" s="47" t="s">
        <v>39</v>
      </c>
      <c r="B42" s="47"/>
      <c r="C42" s="47"/>
      <c r="D42" s="46"/>
    </row>
    <row r="43" spans="1:4" s="11" customFormat="1" ht="12.75" customHeight="1">
      <c r="A43" s="48" t="s">
        <v>40</v>
      </c>
      <c r="B43" s="48"/>
      <c r="C43" s="48"/>
      <c r="D43" s="46"/>
    </row>
    <row r="44" spans="1:4" ht="12.75" customHeight="1">
      <c r="A44" s="49"/>
      <c r="B44" s="49"/>
      <c r="C44" s="49"/>
      <c r="D44" s="50"/>
    </row>
    <row r="45" ht="12" customHeight="1">
      <c r="A45" t="s">
        <v>41</v>
      </c>
    </row>
    <row r="46" ht="12" customHeight="1"/>
    <row r="47" ht="12.75" customHeight="1">
      <c r="A47" s="51" t="s">
        <v>42</v>
      </c>
    </row>
    <row r="48" ht="12.75" customHeight="1"/>
    <row r="49" spans="1:3" ht="12.75" customHeight="1">
      <c r="A49" s="52"/>
      <c r="B49" s="53"/>
      <c r="C49" s="2" t="s">
        <v>43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54"/>
      <c r="B105" s="54"/>
      <c r="C105" s="54"/>
      <c r="D105" s="54"/>
      <c r="E105" s="54"/>
      <c r="F105" s="54"/>
    </row>
    <row r="106" ht="12.75">
      <c r="A106" s="55"/>
    </row>
  </sheetData>
  <sheetProtection selectLockedCells="1" selectUnlockedCells="1"/>
  <mergeCells count="5">
    <mergeCell ref="A4:D4"/>
    <mergeCell ref="A41:C41"/>
    <mergeCell ref="D41:D43"/>
    <mergeCell ref="A42:C42"/>
    <mergeCell ref="A43:C43"/>
  </mergeCells>
  <printOptions/>
  <pageMargins left="0.39375" right="0.39375" top="0.7479166666666667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zoomScale="70" zoomScaleNormal="70" workbookViewId="0" topLeftCell="J31">
      <selection activeCell="AF46" sqref="AF46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2.75">
      <c r="A1" s="56" t="s">
        <v>44</v>
      </c>
      <c r="G1" s="6"/>
      <c r="Q1" t="s">
        <v>45</v>
      </c>
      <c r="S1" t="s">
        <v>46</v>
      </c>
    </row>
    <row r="2" spans="1:32" ht="12.75">
      <c r="A2" s="1"/>
      <c r="R2" t="s">
        <v>47</v>
      </c>
      <c r="AF2" s="57" t="s">
        <v>48</v>
      </c>
    </row>
    <row r="3" spans="1:33" s="11" customFormat="1" ht="12.75" customHeight="1">
      <c r="A3" s="58" t="s">
        <v>49</v>
      </c>
      <c r="B3" s="59"/>
      <c r="C3" s="60" t="s">
        <v>50</v>
      </c>
      <c r="D3" s="60"/>
      <c r="E3" s="61" t="s">
        <v>51</v>
      </c>
      <c r="F3" s="61" t="s">
        <v>52</v>
      </c>
      <c r="G3" s="61" t="s">
        <v>53</v>
      </c>
      <c r="H3" s="61" t="s">
        <v>54</v>
      </c>
      <c r="I3" s="61" t="s">
        <v>55</v>
      </c>
      <c r="J3" s="61" t="s">
        <v>56</v>
      </c>
      <c r="K3" s="61" t="s">
        <v>57</v>
      </c>
      <c r="L3" s="61" t="s">
        <v>58</v>
      </c>
      <c r="M3" s="62" t="s">
        <v>59</v>
      </c>
      <c r="N3" s="62" t="s">
        <v>60</v>
      </c>
      <c r="O3" s="61" t="s">
        <v>61</v>
      </c>
      <c r="P3" s="61" t="s">
        <v>62</v>
      </c>
      <c r="Q3" s="61" t="s">
        <v>63</v>
      </c>
      <c r="R3" s="61" t="s">
        <v>64</v>
      </c>
      <c r="S3" s="61" t="s">
        <v>64</v>
      </c>
      <c r="T3" s="61" t="s">
        <v>64</v>
      </c>
      <c r="U3" s="61" t="s">
        <v>65</v>
      </c>
      <c r="V3" s="61" t="s">
        <v>58</v>
      </c>
      <c r="W3" s="61" t="s">
        <v>66</v>
      </c>
      <c r="X3" s="61" t="s">
        <v>67</v>
      </c>
      <c r="Y3" s="61" t="s">
        <v>68</v>
      </c>
      <c r="Z3" s="61" t="s">
        <v>69</v>
      </c>
      <c r="AA3" s="61" t="s">
        <v>70</v>
      </c>
      <c r="AB3" s="63" t="s">
        <v>71</v>
      </c>
      <c r="AC3" s="61" t="s">
        <v>72</v>
      </c>
      <c r="AD3" s="61" t="s">
        <v>73</v>
      </c>
      <c r="AE3" s="64" t="s">
        <v>74</v>
      </c>
      <c r="AF3" s="65"/>
      <c r="AG3" s="66"/>
    </row>
    <row r="4" spans="1:33" s="11" customFormat="1" ht="12.75" customHeight="1">
      <c r="A4" s="58"/>
      <c r="B4" s="13" t="s">
        <v>75</v>
      </c>
      <c r="C4" s="60"/>
      <c r="D4" s="60"/>
      <c r="E4" s="67" t="s">
        <v>76</v>
      </c>
      <c r="F4" s="67" t="s">
        <v>77</v>
      </c>
      <c r="G4" s="67" t="s">
        <v>78</v>
      </c>
      <c r="H4" s="67" t="s">
        <v>79</v>
      </c>
      <c r="I4" s="67" t="s">
        <v>79</v>
      </c>
      <c r="J4" s="67" t="s">
        <v>80</v>
      </c>
      <c r="K4" s="67" t="s">
        <v>81</v>
      </c>
      <c r="L4" s="67" t="s">
        <v>82</v>
      </c>
      <c r="M4" s="62"/>
      <c r="N4" s="62"/>
      <c r="O4" s="67" t="s">
        <v>83</v>
      </c>
      <c r="P4" s="67" t="s">
        <v>84</v>
      </c>
      <c r="Q4" s="67" t="s">
        <v>85</v>
      </c>
      <c r="R4" s="67" t="s">
        <v>86</v>
      </c>
      <c r="S4" s="67" t="s">
        <v>87</v>
      </c>
      <c r="T4" s="67" t="s">
        <v>88</v>
      </c>
      <c r="U4" s="67" t="s">
        <v>89</v>
      </c>
      <c r="V4" s="67" t="s">
        <v>90</v>
      </c>
      <c r="W4" s="67" t="s">
        <v>91</v>
      </c>
      <c r="X4" s="67" t="s">
        <v>92</v>
      </c>
      <c r="Y4" s="67" t="s">
        <v>93</v>
      </c>
      <c r="Z4" s="67"/>
      <c r="AA4" s="67" t="s">
        <v>94</v>
      </c>
      <c r="AB4" s="63"/>
      <c r="AC4" s="67" t="s">
        <v>95</v>
      </c>
      <c r="AD4" s="67" t="s">
        <v>96</v>
      </c>
      <c r="AE4" s="49" t="s">
        <v>97</v>
      </c>
      <c r="AF4" s="68" t="s">
        <v>98</v>
      </c>
      <c r="AG4" s="69" t="s">
        <v>3</v>
      </c>
    </row>
    <row r="5" spans="1:33" s="11" customFormat="1" ht="12.75" customHeight="1">
      <c r="A5" s="58"/>
      <c r="B5" s="13" t="s">
        <v>99</v>
      </c>
      <c r="C5" s="60"/>
      <c r="D5" s="60"/>
      <c r="E5" s="67" t="s">
        <v>100</v>
      </c>
      <c r="F5" s="67" t="s">
        <v>101</v>
      </c>
      <c r="G5" s="67" t="s">
        <v>102</v>
      </c>
      <c r="H5" s="67" t="s">
        <v>103</v>
      </c>
      <c r="I5" s="67" t="s">
        <v>104</v>
      </c>
      <c r="J5" s="67" t="s">
        <v>105</v>
      </c>
      <c r="K5" s="67" t="s">
        <v>106</v>
      </c>
      <c r="L5" s="67" t="s">
        <v>107</v>
      </c>
      <c r="M5" s="62"/>
      <c r="N5" s="62"/>
      <c r="O5" s="67" t="s">
        <v>108</v>
      </c>
      <c r="P5" s="70" t="s">
        <v>109</v>
      </c>
      <c r="Q5" s="67" t="s">
        <v>110</v>
      </c>
      <c r="R5" s="70"/>
      <c r="S5" s="67" t="s">
        <v>91</v>
      </c>
      <c r="T5" s="67" t="s">
        <v>111</v>
      </c>
      <c r="U5" s="70" t="s">
        <v>112</v>
      </c>
      <c r="V5" s="67" t="s">
        <v>113</v>
      </c>
      <c r="W5" s="67" t="s">
        <v>114</v>
      </c>
      <c r="X5" s="67" t="s">
        <v>115</v>
      </c>
      <c r="Y5" s="67"/>
      <c r="Z5" s="67"/>
      <c r="AA5" s="67" t="s">
        <v>97</v>
      </c>
      <c r="AB5" s="63"/>
      <c r="AC5" s="67" t="s">
        <v>116</v>
      </c>
      <c r="AD5" s="67" t="s">
        <v>117</v>
      </c>
      <c r="AE5" s="49" t="s">
        <v>118</v>
      </c>
      <c r="AF5" s="68" t="s">
        <v>119</v>
      </c>
      <c r="AG5" s="69" t="s">
        <v>5</v>
      </c>
    </row>
    <row r="6" spans="1:33" s="11" customFormat="1" ht="12.75">
      <c r="A6" s="58"/>
      <c r="B6" s="13" t="s">
        <v>120</v>
      </c>
      <c r="C6" s="60"/>
      <c r="D6" s="60"/>
      <c r="E6" s="71" t="s">
        <v>121</v>
      </c>
      <c r="F6" s="70"/>
      <c r="G6" s="67" t="s">
        <v>122</v>
      </c>
      <c r="H6" s="67" t="s">
        <v>123</v>
      </c>
      <c r="I6" s="67" t="s">
        <v>124</v>
      </c>
      <c r="J6" s="67" t="s">
        <v>125</v>
      </c>
      <c r="K6" s="71" t="s">
        <v>126</v>
      </c>
      <c r="L6" s="70"/>
      <c r="M6" s="62"/>
      <c r="N6" s="62"/>
      <c r="O6" s="70"/>
      <c r="P6" s="70" t="s">
        <v>127</v>
      </c>
      <c r="Q6" s="70"/>
      <c r="R6" s="70"/>
      <c r="S6" s="67" t="s">
        <v>128</v>
      </c>
      <c r="T6" s="67" t="s">
        <v>129</v>
      </c>
      <c r="U6" s="70" t="s">
        <v>130</v>
      </c>
      <c r="V6" s="70"/>
      <c r="W6" s="67" t="s">
        <v>93</v>
      </c>
      <c r="X6" s="67" t="s">
        <v>131</v>
      </c>
      <c r="Y6" s="70"/>
      <c r="Z6" s="67"/>
      <c r="AA6" s="67" t="s">
        <v>132</v>
      </c>
      <c r="AB6" s="63"/>
      <c r="AC6" s="70"/>
      <c r="AD6" s="67" t="s">
        <v>133</v>
      </c>
      <c r="AE6" s="49"/>
      <c r="AF6" s="72"/>
      <c r="AG6" s="69"/>
    </row>
    <row r="7" spans="1:33" s="11" customFormat="1" ht="12.75">
      <c r="A7" s="58"/>
      <c r="B7" s="13" t="s">
        <v>134</v>
      </c>
      <c r="C7" s="60"/>
      <c r="D7" s="60"/>
      <c r="E7" s="73" t="s">
        <v>135</v>
      </c>
      <c r="F7" s="74"/>
      <c r="G7" s="75" t="s">
        <v>136</v>
      </c>
      <c r="H7" s="75" t="s">
        <v>137</v>
      </c>
      <c r="I7" s="75" t="s">
        <v>138</v>
      </c>
      <c r="J7" s="74"/>
      <c r="K7" s="74"/>
      <c r="L7" s="74"/>
      <c r="M7" s="62"/>
      <c r="N7" s="62"/>
      <c r="O7" s="74"/>
      <c r="P7" s="74" t="s">
        <v>139</v>
      </c>
      <c r="Q7" s="74"/>
      <c r="R7" s="74"/>
      <c r="S7" s="74"/>
      <c r="T7" s="74"/>
      <c r="U7" s="74" t="s">
        <v>140</v>
      </c>
      <c r="V7" s="74"/>
      <c r="W7" s="74"/>
      <c r="X7" s="75" t="s">
        <v>141</v>
      </c>
      <c r="Y7" s="74"/>
      <c r="Z7" s="75"/>
      <c r="AA7" s="74"/>
      <c r="AB7" s="63"/>
      <c r="AC7" s="74"/>
      <c r="AD7" s="74" t="s">
        <v>142</v>
      </c>
      <c r="AE7" s="76"/>
      <c r="AF7" s="77"/>
      <c r="AG7" s="78"/>
    </row>
    <row r="8" spans="1:33" s="11" customFormat="1" ht="12.75">
      <c r="A8" s="58"/>
      <c r="B8" s="79"/>
      <c r="C8" s="60"/>
      <c r="D8" s="60"/>
      <c r="E8" s="80">
        <v>5011</v>
      </c>
      <c r="F8" s="80">
        <v>5021</v>
      </c>
      <c r="G8" s="80">
        <v>5023</v>
      </c>
      <c r="H8" s="80">
        <v>5031</v>
      </c>
      <c r="I8" s="80">
        <v>5032</v>
      </c>
      <c r="J8" s="80">
        <v>5136</v>
      </c>
      <c r="K8" s="80">
        <v>5137</v>
      </c>
      <c r="L8" s="80">
        <v>5139</v>
      </c>
      <c r="M8" s="80">
        <v>5141</v>
      </c>
      <c r="N8" s="80">
        <v>5153</v>
      </c>
      <c r="O8" s="80">
        <v>5154</v>
      </c>
      <c r="P8" s="80">
        <v>5168</v>
      </c>
      <c r="Q8" s="80">
        <v>5156</v>
      </c>
      <c r="R8" s="80">
        <v>5161</v>
      </c>
      <c r="S8" s="80">
        <v>5162</v>
      </c>
      <c r="T8" s="80">
        <v>5163</v>
      </c>
      <c r="U8" s="80">
        <v>5365</v>
      </c>
      <c r="V8" s="80">
        <v>5169</v>
      </c>
      <c r="W8" s="80">
        <v>5171</v>
      </c>
      <c r="X8" s="80">
        <v>5173</v>
      </c>
      <c r="Y8" s="80">
        <v>5175</v>
      </c>
      <c r="Z8" s="80">
        <v>6130</v>
      </c>
      <c r="AA8" s="80">
        <v>5321</v>
      </c>
      <c r="AB8" s="80">
        <v>6125</v>
      </c>
      <c r="AC8" s="80">
        <v>6121</v>
      </c>
      <c r="AD8" s="80">
        <v>5329</v>
      </c>
      <c r="AE8" s="81">
        <v>5223</v>
      </c>
      <c r="AF8" s="82"/>
      <c r="AG8" s="83"/>
    </row>
    <row r="9" spans="1:33" ht="27.75" customHeight="1">
      <c r="A9" s="84">
        <v>1</v>
      </c>
      <c r="B9" s="85">
        <v>1019</v>
      </c>
      <c r="C9" s="86" t="s">
        <v>143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8"/>
      <c r="AF9" s="89">
        <f>SUM(E9:AE9)</f>
        <v>0</v>
      </c>
      <c r="AG9" s="90">
        <v>1</v>
      </c>
    </row>
    <row r="10" spans="1:33" ht="27.75" customHeight="1">
      <c r="A10" s="84">
        <v>2</v>
      </c>
      <c r="B10" s="85">
        <v>1032</v>
      </c>
      <c r="C10" s="86" t="s">
        <v>144</v>
      </c>
      <c r="D10" s="86"/>
      <c r="E10" s="91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89">
        <f>SUM(E10:AE10)</f>
        <v>0</v>
      </c>
      <c r="AG10" s="90">
        <v>2</v>
      </c>
    </row>
    <row r="11" spans="1:33" ht="27.75" customHeight="1">
      <c r="A11" s="84">
        <v>3</v>
      </c>
      <c r="B11" s="92" t="s">
        <v>10</v>
      </c>
      <c r="C11" s="93" t="s">
        <v>145</v>
      </c>
      <c r="D11" s="93"/>
      <c r="E11" s="87">
        <f>SUM(E9:E10)</f>
        <v>0</v>
      </c>
      <c r="F11" s="87">
        <f aca="true" t="shared" si="0" ref="F11:AE11">SUM(F9:F10)</f>
        <v>0</v>
      </c>
      <c r="G11" s="87">
        <f t="shared" si="0"/>
        <v>0</v>
      </c>
      <c r="H11" s="87">
        <f t="shared" si="0"/>
        <v>0</v>
      </c>
      <c r="I11" s="87">
        <f t="shared" si="0"/>
        <v>0</v>
      </c>
      <c r="J11" s="87">
        <f t="shared" si="0"/>
        <v>0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87">
        <f t="shared" si="0"/>
        <v>0</v>
      </c>
      <c r="O11" s="87">
        <f t="shared" si="0"/>
        <v>0</v>
      </c>
      <c r="P11" s="87">
        <f t="shared" si="0"/>
        <v>0</v>
      </c>
      <c r="Q11" s="87">
        <f t="shared" si="0"/>
        <v>0</v>
      </c>
      <c r="R11" s="87">
        <f t="shared" si="0"/>
        <v>0</v>
      </c>
      <c r="S11" s="87">
        <f t="shared" si="0"/>
        <v>0</v>
      </c>
      <c r="T11" s="87">
        <f t="shared" si="0"/>
        <v>0</v>
      </c>
      <c r="U11" s="87">
        <f t="shared" si="0"/>
        <v>0</v>
      </c>
      <c r="V11" s="87">
        <f t="shared" si="0"/>
        <v>0</v>
      </c>
      <c r="W11" s="87">
        <f t="shared" si="0"/>
        <v>0</v>
      </c>
      <c r="X11" s="87">
        <f t="shared" si="0"/>
        <v>0</v>
      </c>
      <c r="Y11" s="87">
        <f t="shared" si="0"/>
        <v>0</v>
      </c>
      <c r="Z11" s="87">
        <f t="shared" si="0"/>
        <v>0</v>
      </c>
      <c r="AA11" s="87">
        <f t="shared" si="0"/>
        <v>0</v>
      </c>
      <c r="AB11" s="87">
        <f t="shared" si="0"/>
        <v>0</v>
      </c>
      <c r="AC11" s="87">
        <f t="shared" si="0"/>
        <v>0</v>
      </c>
      <c r="AD11" s="87">
        <f t="shared" si="0"/>
        <v>0</v>
      </c>
      <c r="AE11" s="87">
        <f t="shared" si="0"/>
        <v>0</v>
      </c>
      <c r="AF11" s="94">
        <f>SUM(E11:AE11)</f>
        <v>0</v>
      </c>
      <c r="AG11" s="90">
        <v>3</v>
      </c>
    </row>
    <row r="12" spans="1:33" ht="27.75" customHeight="1">
      <c r="A12" s="84">
        <v>4</v>
      </c>
      <c r="B12" s="85">
        <v>2141</v>
      </c>
      <c r="C12" s="86" t="s">
        <v>146</v>
      </c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89">
        <f aca="true" t="shared" si="1" ref="AF12:AF48">SUM(E12:AE12)</f>
        <v>0</v>
      </c>
      <c r="AG12" s="90">
        <v>4</v>
      </c>
    </row>
    <row r="13" spans="1:33" ht="27.75" customHeight="1">
      <c r="A13" s="84">
        <v>5</v>
      </c>
      <c r="B13" s="85">
        <v>2341</v>
      </c>
      <c r="C13" s="86" t="s">
        <v>147</v>
      </c>
      <c r="D13" s="86"/>
      <c r="E13" s="95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89">
        <f t="shared" si="1"/>
        <v>0</v>
      </c>
      <c r="AG13" s="90">
        <v>5</v>
      </c>
    </row>
    <row r="14" spans="1:33" ht="27.75" customHeight="1">
      <c r="A14" s="84">
        <v>6</v>
      </c>
      <c r="B14" s="85">
        <v>2212</v>
      </c>
      <c r="C14" s="86" t="s">
        <v>148</v>
      </c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89"/>
      <c r="AG14" s="90">
        <v>6</v>
      </c>
    </row>
    <row r="15" spans="1:33" ht="27.75" customHeight="1">
      <c r="A15" s="84">
        <v>7</v>
      </c>
      <c r="B15" s="85">
        <v>2219</v>
      </c>
      <c r="C15" s="86" t="s">
        <v>149</v>
      </c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>
        <v>30000</v>
      </c>
      <c r="X15" s="87"/>
      <c r="Y15" s="87"/>
      <c r="Z15" s="87"/>
      <c r="AA15" s="87"/>
      <c r="AB15" s="87"/>
      <c r="AC15" s="87">
        <v>200000</v>
      </c>
      <c r="AD15" s="87"/>
      <c r="AE15" s="88"/>
      <c r="AF15" s="89">
        <f t="shared" si="1"/>
        <v>230000</v>
      </c>
      <c r="AG15" s="90">
        <v>7</v>
      </c>
    </row>
    <row r="16" spans="1:33" ht="27.75" customHeight="1">
      <c r="A16" s="84">
        <v>8</v>
      </c>
      <c r="B16" s="85">
        <v>2292</v>
      </c>
      <c r="C16" s="86" t="s">
        <v>150</v>
      </c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8"/>
      <c r="AF16" s="89">
        <f t="shared" si="1"/>
        <v>0</v>
      </c>
      <c r="AG16" s="90">
        <v>8</v>
      </c>
    </row>
    <row r="17" spans="1:33" ht="27.75" customHeight="1">
      <c r="A17" s="84">
        <v>9</v>
      </c>
      <c r="B17" s="85">
        <v>2310</v>
      </c>
      <c r="C17" s="86" t="s">
        <v>151</v>
      </c>
      <c r="D17" s="86"/>
      <c r="E17" s="87"/>
      <c r="F17" s="87">
        <v>10000</v>
      </c>
      <c r="G17" s="87"/>
      <c r="H17" s="87"/>
      <c r="I17" s="87"/>
      <c r="J17" s="87"/>
      <c r="K17" s="87"/>
      <c r="L17" s="87">
        <v>1000</v>
      </c>
      <c r="M17" s="87"/>
      <c r="N17" s="87"/>
      <c r="O17" s="87">
        <v>6000</v>
      </c>
      <c r="P17" s="87"/>
      <c r="Q17" s="87"/>
      <c r="R17" s="87"/>
      <c r="S17" s="87"/>
      <c r="T17" s="87"/>
      <c r="U17" s="87"/>
      <c r="V17" s="87">
        <v>20000</v>
      </c>
      <c r="W17" s="87">
        <v>20000</v>
      </c>
      <c r="X17" s="87"/>
      <c r="Y17" s="87"/>
      <c r="Z17" s="87"/>
      <c r="AA17" s="87"/>
      <c r="AB17" s="87"/>
      <c r="AC17" s="87"/>
      <c r="AD17" s="87"/>
      <c r="AE17" s="88"/>
      <c r="AF17" s="89">
        <f t="shared" si="1"/>
        <v>57000</v>
      </c>
      <c r="AG17" s="90">
        <v>9</v>
      </c>
    </row>
    <row r="18" spans="1:33" ht="27.75" customHeight="1">
      <c r="A18" s="84">
        <v>10</v>
      </c>
      <c r="B18" s="85">
        <v>2321</v>
      </c>
      <c r="C18" s="86" t="s">
        <v>152</v>
      </c>
      <c r="D18" s="86"/>
      <c r="E18" s="87"/>
      <c r="F18" s="87">
        <v>5000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>
        <v>15000</v>
      </c>
      <c r="W18" s="87">
        <v>5000</v>
      </c>
      <c r="X18" s="87"/>
      <c r="Y18" s="87"/>
      <c r="Z18" s="87"/>
      <c r="AA18" s="87"/>
      <c r="AB18" s="87"/>
      <c r="AC18" s="87"/>
      <c r="AD18" s="87"/>
      <c r="AE18" s="88"/>
      <c r="AF18" s="89">
        <f t="shared" si="1"/>
        <v>25000</v>
      </c>
      <c r="AG18" s="90">
        <v>10</v>
      </c>
    </row>
    <row r="19" spans="1:33" ht="27.75" customHeight="1">
      <c r="A19" s="84">
        <v>11</v>
      </c>
      <c r="B19" s="92" t="s">
        <v>10</v>
      </c>
      <c r="C19" s="93" t="s">
        <v>153</v>
      </c>
      <c r="D19" s="93"/>
      <c r="E19" s="87">
        <f>SUM(E12:E18)</f>
        <v>0</v>
      </c>
      <c r="F19" s="87">
        <f aca="true" t="shared" si="2" ref="F19:AE19">SUM(F12:F18)</f>
        <v>15000</v>
      </c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  <c r="L19" s="87">
        <f t="shared" si="2"/>
        <v>1000</v>
      </c>
      <c r="M19" s="87">
        <f t="shared" si="2"/>
        <v>0</v>
      </c>
      <c r="N19" s="87">
        <f t="shared" si="2"/>
        <v>0</v>
      </c>
      <c r="O19" s="87">
        <f t="shared" si="2"/>
        <v>6000</v>
      </c>
      <c r="P19" s="87">
        <f t="shared" si="2"/>
        <v>0</v>
      </c>
      <c r="Q19" s="87">
        <f t="shared" si="2"/>
        <v>0</v>
      </c>
      <c r="R19" s="87">
        <f t="shared" si="2"/>
        <v>0</v>
      </c>
      <c r="S19" s="87">
        <f t="shared" si="2"/>
        <v>0</v>
      </c>
      <c r="T19" s="87">
        <f t="shared" si="2"/>
        <v>0</v>
      </c>
      <c r="U19" s="87">
        <f t="shared" si="2"/>
        <v>0</v>
      </c>
      <c r="V19" s="87">
        <f t="shared" si="2"/>
        <v>35000</v>
      </c>
      <c r="W19" s="87">
        <f t="shared" si="2"/>
        <v>55000</v>
      </c>
      <c r="X19" s="87">
        <f t="shared" si="2"/>
        <v>0</v>
      </c>
      <c r="Y19" s="87">
        <f t="shared" si="2"/>
        <v>0</v>
      </c>
      <c r="Z19" s="87">
        <f t="shared" si="2"/>
        <v>0</v>
      </c>
      <c r="AA19" s="87">
        <f t="shared" si="2"/>
        <v>0</v>
      </c>
      <c r="AB19" s="87">
        <f t="shared" si="2"/>
        <v>0</v>
      </c>
      <c r="AC19" s="87">
        <f t="shared" si="2"/>
        <v>200000</v>
      </c>
      <c r="AD19" s="87">
        <f t="shared" si="2"/>
        <v>0</v>
      </c>
      <c r="AE19" s="87">
        <f t="shared" si="2"/>
        <v>0</v>
      </c>
      <c r="AF19" s="94">
        <f t="shared" si="1"/>
        <v>312000</v>
      </c>
      <c r="AG19" s="90">
        <v>11</v>
      </c>
    </row>
    <row r="20" spans="1:33" ht="27.75" customHeight="1">
      <c r="A20" s="84">
        <v>12</v>
      </c>
      <c r="B20" s="85">
        <v>3111</v>
      </c>
      <c r="C20" s="86" t="s">
        <v>154</v>
      </c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9">
        <f t="shared" si="1"/>
        <v>0</v>
      </c>
      <c r="AG20" s="90">
        <v>12</v>
      </c>
    </row>
    <row r="21" spans="1:33" ht="27.75" customHeight="1">
      <c r="A21" s="84">
        <v>13</v>
      </c>
      <c r="B21" s="85">
        <v>3113</v>
      </c>
      <c r="C21" s="86" t="s">
        <v>155</v>
      </c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89">
        <f t="shared" si="1"/>
        <v>0</v>
      </c>
      <c r="AG21" s="90">
        <v>13</v>
      </c>
    </row>
    <row r="22" spans="1:33" ht="27.75" customHeight="1">
      <c r="A22" s="84">
        <v>14</v>
      </c>
      <c r="B22" s="85">
        <v>3117</v>
      </c>
      <c r="C22" s="86" t="s">
        <v>156</v>
      </c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8"/>
      <c r="AF22" s="89">
        <f t="shared" si="1"/>
        <v>0</v>
      </c>
      <c r="AG22" s="90">
        <v>14</v>
      </c>
    </row>
    <row r="23" spans="1:33" ht="27.75" customHeight="1">
      <c r="A23" s="84">
        <v>15</v>
      </c>
      <c r="B23" s="85">
        <v>3141</v>
      </c>
      <c r="C23" s="86" t="s">
        <v>157</v>
      </c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  <c r="AF23" s="89">
        <f t="shared" si="1"/>
        <v>0</v>
      </c>
      <c r="AG23" s="90">
        <v>15</v>
      </c>
    </row>
    <row r="24" spans="1:33" ht="27.75" customHeight="1">
      <c r="A24" s="84">
        <v>16</v>
      </c>
      <c r="B24" s="85">
        <v>3313</v>
      </c>
      <c r="C24" s="86" t="s">
        <v>158</v>
      </c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8"/>
      <c r="AF24" s="89">
        <f t="shared" si="1"/>
        <v>0</v>
      </c>
      <c r="AG24" s="90">
        <v>16</v>
      </c>
    </row>
    <row r="25" spans="1:33" ht="27.75" customHeight="1">
      <c r="A25" s="84">
        <v>17</v>
      </c>
      <c r="B25" s="85">
        <v>3314</v>
      </c>
      <c r="C25" s="86" t="s">
        <v>159</v>
      </c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89">
        <f t="shared" si="1"/>
        <v>0</v>
      </c>
      <c r="AG25" s="90">
        <v>17</v>
      </c>
    </row>
    <row r="26" spans="1:33" ht="27.75" customHeight="1">
      <c r="A26" s="84">
        <v>18</v>
      </c>
      <c r="B26" s="85">
        <v>3319</v>
      </c>
      <c r="C26" s="86" t="s">
        <v>160</v>
      </c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8"/>
      <c r="AF26" s="89">
        <f t="shared" si="1"/>
        <v>0</v>
      </c>
      <c r="AG26" s="90">
        <v>18</v>
      </c>
    </row>
    <row r="27" spans="1:33" ht="27.75" customHeight="1">
      <c r="A27" s="84">
        <v>19</v>
      </c>
      <c r="B27" s="85">
        <v>3341</v>
      </c>
      <c r="C27" s="86" t="s">
        <v>161</v>
      </c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8"/>
      <c r="AF27" s="89">
        <f t="shared" si="1"/>
        <v>0</v>
      </c>
      <c r="AG27" s="90">
        <v>19</v>
      </c>
    </row>
    <row r="28" spans="1:33" ht="27.75" customHeight="1">
      <c r="A28" s="84">
        <v>20</v>
      </c>
      <c r="B28" s="85">
        <v>3399</v>
      </c>
      <c r="C28" s="86" t="s">
        <v>162</v>
      </c>
      <c r="D28" s="86"/>
      <c r="E28" s="87"/>
      <c r="F28" s="87"/>
      <c r="G28" s="87"/>
      <c r="H28" s="87"/>
      <c r="I28" s="87"/>
      <c r="J28" s="87"/>
      <c r="K28" s="87"/>
      <c r="L28" s="87">
        <v>20000</v>
      </c>
      <c r="M28" s="87"/>
      <c r="N28" s="87"/>
      <c r="O28" s="87"/>
      <c r="P28" s="87"/>
      <c r="Q28" s="87">
        <v>6000</v>
      </c>
      <c r="R28" s="87"/>
      <c r="S28" s="87"/>
      <c r="T28" s="87"/>
      <c r="U28" s="87"/>
      <c r="V28" s="87">
        <v>11000</v>
      </c>
      <c r="W28" s="87"/>
      <c r="X28" s="87"/>
      <c r="Y28" s="87">
        <v>25000</v>
      </c>
      <c r="Z28" s="87"/>
      <c r="AA28" s="87"/>
      <c r="AB28" s="87"/>
      <c r="AC28" s="87"/>
      <c r="AD28" s="87"/>
      <c r="AE28" s="88">
        <v>2000</v>
      </c>
      <c r="AF28" s="89">
        <f t="shared" si="1"/>
        <v>64000</v>
      </c>
      <c r="AG28" s="90">
        <v>20</v>
      </c>
    </row>
    <row r="29" spans="1:33" ht="27.75" customHeight="1">
      <c r="A29" s="84">
        <v>21</v>
      </c>
      <c r="B29" s="85">
        <v>3421</v>
      </c>
      <c r="C29" s="86" t="s">
        <v>163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>
        <v>1500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>
        <v>60000</v>
      </c>
      <c r="AD29" s="87"/>
      <c r="AE29" s="88"/>
      <c r="AF29" s="89">
        <f t="shared" si="1"/>
        <v>61500</v>
      </c>
      <c r="AG29" s="90">
        <v>21</v>
      </c>
    </row>
    <row r="30" spans="1:33" ht="27.75" customHeight="1">
      <c r="A30" s="84">
        <v>22</v>
      </c>
      <c r="B30" s="85">
        <v>3612</v>
      </c>
      <c r="C30" s="86" t="s">
        <v>164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9">
        <f t="shared" si="1"/>
        <v>0</v>
      </c>
      <c r="AG30" s="90">
        <v>22</v>
      </c>
    </row>
    <row r="31" spans="1:33" ht="27.75" customHeight="1">
      <c r="A31" s="84">
        <v>23</v>
      </c>
      <c r="B31" s="85">
        <v>3631</v>
      </c>
      <c r="C31" s="86" t="s">
        <v>165</v>
      </c>
      <c r="D31" s="86"/>
      <c r="E31" s="87"/>
      <c r="F31" s="87"/>
      <c r="G31" s="87"/>
      <c r="H31" s="87"/>
      <c r="I31" s="87"/>
      <c r="J31" s="87"/>
      <c r="K31" s="87"/>
      <c r="L31" s="87">
        <v>5000</v>
      </c>
      <c r="M31" s="87"/>
      <c r="N31" s="87"/>
      <c r="O31" s="87">
        <v>10000</v>
      </c>
      <c r="P31" s="87"/>
      <c r="Q31" s="87"/>
      <c r="R31" s="87"/>
      <c r="S31" s="87"/>
      <c r="T31" s="87"/>
      <c r="U31" s="87"/>
      <c r="V31" s="87"/>
      <c r="W31" s="87">
        <v>10000</v>
      </c>
      <c r="X31" s="87"/>
      <c r="Y31" s="87"/>
      <c r="Z31" s="87"/>
      <c r="AA31" s="87"/>
      <c r="AB31" s="87"/>
      <c r="AC31" s="87"/>
      <c r="AD31" s="87"/>
      <c r="AE31" s="88"/>
      <c r="AF31" s="89">
        <f t="shared" si="1"/>
        <v>25000</v>
      </c>
      <c r="AG31" s="90">
        <v>23</v>
      </c>
    </row>
    <row r="32" spans="1:33" ht="27.75" customHeight="1">
      <c r="A32" s="84">
        <v>24</v>
      </c>
      <c r="B32" s="85">
        <v>3632</v>
      </c>
      <c r="C32" s="86" t="s">
        <v>166</v>
      </c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9">
        <f t="shared" si="1"/>
        <v>0</v>
      </c>
      <c r="AG32" s="90">
        <v>24</v>
      </c>
    </row>
    <row r="33" spans="1:33" ht="27.75" customHeight="1">
      <c r="A33" s="84">
        <v>25</v>
      </c>
      <c r="B33" s="85">
        <v>3639</v>
      </c>
      <c r="C33" s="86" t="s">
        <v>167</v>
      </c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>
        <v>50000</v>
      </c>
      <c r="W33" s="87"/>
      <c r="X33" s="87"/>
      <c r="Y33" s="87"/>
      <c r="Z33" s="87">
        <v>5000</v>
      </c>
      <c r="AA33" s="87"/>
      <c r="AB33" s="87"/>
      <c r="AC33" s="87"/>
      <c r="AD33" s="87"/>
      <c r="AE33" s="88"/>
      <c r="AF33" s="89">
        <f t="shared" si="1"/>
        <v>55000</v>
      </c>
      <c r="AG33" s="90">
        <v>25</v>
      </c>
    </row>
    <row r="34" spans="1:33" ht="27.75" customHeight="1">
      <c r="A34" s="84">
        <v>26</v>
      </c>
      <c r="B34" s="85">
        <v>3723</v>
      </c>
      <c r="C34" s="86" t="s">
        <v>168</v>
      </c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>
        <v>10000</v>
      </c>
      <c r="W34" s="87"/>
      <c r="X34" s="87"/>
      <c r="Y34" s="87"/>
      <c r="Z34" s="87"/>
      <c r="AA34" s="87"/>
      <c r="AB34" s="87"/>
      <c r="AC34" s="87"/>
      <c r="AD34" s="87"/>
      <c r="AE34" s="88"/>
      <c r="AF34" s="89">
        <f t="shared" si="1"/>
        <v>10000</v>
      </c>
      <c r="AG34" s="90">
        <v>26</v>
      </c>
    </row>
    <row r="35" spans="1:33" ht="27.75" customHeight="1">
      <c r="A35" s="84">
        <v>27</v>
      </c>
      <c r="B35" s="96">
        <v>3639</v>
      </c>
      <c r="C35" s="97" t="s">
        <v>167</v>
      </c>
      <c r="D35" s="9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9">
        <f t="shared" si="1"/>
        <v>0</v>
      </c>
      <c r="AG35" s="90">
        <v>27</v>
      </c>
    </row>
    <row r="36" spans="1:33" ht="27.75" customHeight="1">
      <c r="A36" s="84">
        <v>28</v>
      </c>
      <c r="B36" s="85">
        <v>3722</v>
      </c>
      <c r="C36" s="86" t="s">
        <v>169</v>
      </c>
      <c r="D36" s="86"/>
      <c r="E36" s="87"/>
      <c r="F36" s="87"/>
      <c r="G36" s="87"/>
      <c r="H36" s="87"/>
      <c r="I36" s="87"/>
      <c r="J36" s="87"/>
      <c r="K36" s="87"/>
      <c r="L36" s="87">
        <v>1000</v>
      </c>
      <c r="M36" s="87"/>
      <c r="N36" s="87"/>
      <c r="O36" s="87"/>
      <c r="P36" s="87"/>
      <c r="Q36" s="87"/>
      <c r="R36" s="87"/>
      <c r="S36" s="87"/>
      <c r="T36" s="87"/>
      <c r="U36" s="87"/>
      <c r="V36" s="87">
        <v>70000</v>
      </c>
      <c r="W36" s="87"/>
      <c r="X36" s="87"/>
      <c r="Y36" s="87"/>
      <c r="Z36" s="87"/>
      <c r="AA36" s="87"/>
      <c r="AB36" s="87"/>
      <c r="AC36" s="87"/>
      <c r="AD36" s="87"/>
      <c r="AE36" s="88"/>
      <c r="AF36" s="89">
        <f t="shared" si="1"/>
        <v>71000</v>
      </c>
      <c r="AG36" s="90">
        <v>28</v>
      </c>
    </row>
    <row r="37" spans="1:33" ht="27.75" customHeight="1">
      <c r="A37" s="84">
        <v>29</v>
      </c>
      <c r="B37" s="85">
        <v>3745</v>
      </c>
      <c r="C37" s="86" t="s">
        <v>170</v>
      </c>
      <c r="D37" s="86"/>
      <c r="E37" s="87"/>
      <c r="F37" s="87">
        <v>30000</v>
      </c>
      <c r="G37" s="87"/>
      <c r="H37" s="87"/>
      <c r="I37" s="87"/>
      <c r="J37" s="87"/>
      <c r="K37" s="87"/>
      <c r="L37" s="87">
        <v>20000</v>
      </c>
      <c r="M37" s="87"/>
      <c r="N37" s="87"/>
      <c r="O37" s="87"/>
      <c r="P37" s="87"/>
      <c r="Q37" s="87">
        <v>1000</v>
      </c>
      <c r="R37" s="87"/>
      <c r="S37" s="87"/>
      <c r="T37" s="87"/>
      <c r="U37" s="87"/>
      <c r="V37" s="87">
        <v>15000</v>
      </c>
      <c r="W37" s="87"/>
      <c r="X37" s="87"/>
      <c r="Y37" s="87"/>
      <c r="Z37" s="87"/>
      <c r="AA37" s="87"/>
      <c r="AB37" s="87"/>
      <c r="AC37" s="87"/>
      <c r="AD37" s="87"/>
      <c r="AE37" s="88"/>
      <c r="AF37" s="89">
        <f t="shared" si="1"/>
        <v>66000</v>
      </c>
      <c r="AG37" s="90">
        <v>29</v>
      </c>
    </row>
    <row r="38" spans="1:33" ht="27.75" customHeight="1">
      <c r="A38" s="84">
        <v>30</v>
      </c>
      <c r="B38" s="92" t="s">
        <v>10</v>
      </c>
      <c r="C38" s="93" t="s">
        <v>171</v>
      </c>
      <c r="D38" s="93"/>
      <c r="E38" s="87">
        <f>SUM(E20:E37)</f>
        <v>0</v>
      </c>
      <c r="F38" s="87">
        <f aca="true" t="shared" si="3" ref="F38:AE38">SUM(F20:F37)</f>
        <v>30000</v>
      </c>
      <c r="G38" s="87">
        <f t="shared" si="3"/>
        <v>0</v>
      </c>
      <c r="H38" s="87">
        <f t="shared" si="3"/>
        <v>0</v>
      </c>
      <c r="I38" s="87">
        <f t="shared" si="3"/>
        <v>0</v>
      </c>
      <c r="J38" s="87">
        <f t="shared" si="3"/>
        <v>0</v>
      </c>
      <c r="K38" s="87">
        <f t="shared" si="3"/>
        <v>0</v>
      </c>
      <c r="L38" s="87">
        <f t="shared" si="3"/>
        <v>46000</v>
      </c>
      <c r="M38" s="87">
        <f t="shared" si="3"/>
        <v>0</v>
      </c>
      <c r="N38" s="87">
        <f t="shared" si="3"/>
        <v>0</v>
      </c>
      <c r="O38" s="87">
        <f t="shared" si="3"/>
        <v>11500</v>
      </c>
      <c r="P38" s="87">
        <f t="shared" si="3"/>
        <v>0</v>
      </c>
      <c r="Q38" s="87">
        <f t="shared" si="3"/>
        <v>7000</v>
      </c>
      <c r="R38" s="87">
        <f t="shared" si="3"/>
        <v>0</v>
      </c>
      <c r="S38" s="87">
        <f t="shared" si="3"/>
        <v>0</v>
      </c>
      <c r="T38" s="87">
        <f t="shared" si="3"/>
        <v>0</v>
      </c>
      <c r="U38" s="87">
        <f t="shared" si="3"/>
        <v>0</v>
      </c>
      <c r="V38" s="87">
        <f t="shared" si="3"/>
        <v>156000</v>
      </c>
      <c r="W38" s="87">
        <f t="shared" si="3"/>
        <v>10000</v>
      </c>
      <c r="X38" s="87">
        <f t="shared" si="3"/>
        <v>0</v>
      </c>
      <c r="Y38" s="87">
        <f t="shared" si="3"/>
        <v>25000</v>
      </c>
      <c r="Z38" s="87">
        <f t="shared" si="3"/>
        <v>5000</v>
      </c>
      <c r="AA38" s="87">
        <f t="shared" si="3"/>
        <v>0</v>
      </c>
      <c r="AB38" s="87">
        <f t="shared" si="3"/>
        <v>0</v>
      </c>
      <c r="AC38" s="87">
        <f t="shared" si="3"/>
        <v>60000</v>
      </c>
      <c r="AD38" s="87">
        <f t="shared" si="3"/>
        <v>0</v>
      </c>
      <c r="AE38" s="87">
        <f t="shared" si="3"/>
        <v>2000</v>
      </c>
      <c r="AF38" s="94">
        <f t="shared" si="1"/>
        <v>352500</v>
      </c>
      <c r="AG38" s="90">
        <v>30</v>
      </c>
    </row>
    <row r="39" spans="1:33" ht="27.75" customHeight="1">
      <c r="A39" s="84">
        <v>31</v>
      </c>
      <c r="B39" s="85">
        <v>5512</v>
      </c>
      <c r="C39" s="86" t="s">
        <v>172</v>
      </c>
      <c r="D39" s="86"/>
      <c r="E39" s="87"/>
      <c r="F39" s="87"/>
      <c r="G39" s="87"/>
      <c r="H39" s="87"/>
      <c r="I39" s="87"/>
      <c r="J39" s="87"/>
      <c r="K39" s="87"/>
      <c r="L39" s="87">
        <v>15000</v>
      </c>
      <c r="M39" s="87"/>
      <c r="N39" s="87"/>
      <c r="O39" s="87"/>
      <c r="P39" s="87"/>
      <c r="Q39" s="87">
        <v>5000</v>
      </c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9">
        <f t="shared" si="1"/>
        <v>20000</v>
      </c>
      <c r="AG39" s="90">
        <v>31</v>
      </c>
    </row>
    <row r="40" spans="1:33" ht="27.75" customHeight="1">
      <c r="A40" s="84">
        <v>32</v>
      </c>
      <c r="B40" s="92" t="s">
        <v>10</v>
      </c>
      <c r="C40" s="93" t="s">
        <v>173</v>
      </c>
      <c r="D40" s="93"/>
      <c r="E40" s="87">
        <f>SUM(E39)</f>
        <v>0</v>
      </c>
      <c r="F40" s="87">
        <f aca="true" t="shared" si="4" ref="F40:AE40">SUM(F39)</f>
        <v>0</v>
      </c>
      <c r="G40" s="87">
        <f t="shared" si="4"/>
        <v>0</v>
      </c>
      <c r="H40" s="87">
        <f t="shared" si="4"/>
        <v>0</v>
      </c>
      <c r="I40" s="87">
        <f t="shared" si="4"/>
        <v>0</v>
      </c>
      <c r="J40" s="87">
        <f t="shared" si="4"/>
        <v>0</v>
      </c>
      <c r="K40" s="87">
        <f t="shared" si="4"/>
        <v>0</v>
      </c>
      <c r="L40" s="87">
        <f t="shared" si="4"/>
        <v>15000</v>
      </c>
      <c r="M40" s="87">
        <f t="shared" si="4"/>
        <v>0</v>
      </c>
      <c r="N40" s="87">
        <f t="shared" si="4"/>
        <v>0</v>
      </c>
      <c r="O40" s="87">
        <f t="shared" si="4"/>
        <v>0</v>
      </c>
      <c r="P40" s="87">
        <f t="shared" si="4"/>
        <v>0</v>
      </c>
      <c r="Q40" s="87">
        <f t="shared" si="4"/>
        <v>5000</v>
      </c>
      <c r="R40" s="87">
        <f t="shared" si="4"/>
        <v>0</v>
      </c>
      <c r="S40" s="87">
        <f t="shared" si="4"/>
        <v>0</v>
      </c>
      <c r="T40" s="87">
        <f t="shared" si="4"/>
        <v>0</v>
      </c>
      <c r="U40" s="87">
        <f t="shared" si="4"/>
        <v>0</v>
      </c>
      <c r="V40" s="87">
        <f t="shared" si="4"/>
        <v>0</v>
      </c>
      <c r="W40" s="87">
        <f t="shared" si="4"/>
        <v>0</v>
      </c>
      <c r="X40" s="87">
        <f t="shared" si="4"/>
        <v>0</v>
      </c>
      <c r="Y40" s="87">
        <f t="shared" si="4"/>
        <v>0</v>
      </c>
      <c r="Z40" s="87">
        <f t="shared" si="4"/>
        <v>0</v>
      </c>
      <c r="AA40" s="87">
        <f t="shared" si="4"/>
        <v>0</v>
      </c>
      <c r="AB40" s="87">
        <f t="shared" si="4"/>
        <v>0</v>
      </c>
      <c r="AC40" s="87">
        <f t="shared" si="4"/>
        <v>0</v>
      </c>
      <c r="AD40" s="87">
        <f t="shared" si="4"/>
        <v>0</v>
      </c>
      <c r="AE40" s="87">
        <f t="shared" si="4"/>
        <v>0</v>
      </c>
      <c r="AF40" s="94">
        <f t="shared" si="1"/>
        <v>20000</v>
      </c>
      <c r="AG40" s="90">
        <v>32</v>
      </c>
    </row>
    <row r="41" spans="1:33" ht="27.75" customHeight="1">
      <c r="A41" s="84">
        <v>33</v>
      </c>
      <c r="B41" s="85">
        <v>6112</v>
      </c>
      <c r="C41" s="86" t="s">
        <v>174</v>
      </c>
      <c r="D41" s="86"/>
      <c r="E41" s="75" t="s">
        <v>10</v>
      </c>
      <c r="F41" s="75" t="s">
        <v>10</v>
      </c>
      <c r="G41" s="87">
        <v>165000</v>
      </c>
      <c r="H41" s="87">
        <v>15000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9">
        <f t="shared" si="1"/>
        <v>180000</v>
      </c>
      <c r="AG41" s="90">
        <v>33</v>
      </c>
    </row>
    <row r="42" spans="1:33" ht="27.75" customHeight="1">
      <c r="A42" s="84">
        <v>34</v>
      </c>
      <c r="B42" s="85">
        <v>6171</v>
      </c>
      <c r="C42" s="86" t="s">
        <v>175</v>
      </c>
      <c r="D42" s="86"/>
      <c r="E42" s="87"/>
      <c r="F42" s="87">
        <v>45000</v>
      </c>
      <c r="G42" s="87"/>
      <c r="H42" s="87"/>
      <c r="I42" s="87"/>
      <c r="J42" s="87">
        <v>1000</v>
      </c>
      <c r="K42" s="87">
        <v>30000</v>
      </c>
      <c r="L42" s="87">
        <v>20000</v>
      </c>
      <c r="M42" s="87"/>
      <c r="N42" s="87">
        <v>20000</v>
      </c>
      <c r="O42" s="87">
        <v>6000</v>
      </c>
      <c r="P42" s="87">
        <v>15000</v>
      </c>
      <c r="Q42" s="87"/>
      <c r="R42" s="87">
        <v>2000</v>
      </c>
      <c r="S42" s="87">
        <v>3000</v>
      </c>
      <c r="T42" s="87"/>
      <c r="U42" s="87"/>
      <c r="V42" s="87">
        <v>25000</v>
      </c>
      <c r="W42" s="87">
        <v>152400</v>
      </c>
      <c r="X42" s="87"/>
      <c r="Y42" s="87"/>
      <c r="Z42" s="87"/>
      <c r="AA42" s="87">
        <v>100</v>
      </c>
      <c r="AB42" s="87">
        <v>50000</v>
      </c>
      <c r="AC42" s="87"/>
      <c r="AD42" s="87"/>
      <c r="AE42" s="88"/>
      <c r="AF42" s="89">
        <f t="shared" si="1"/>
        <v>369500</v>
      </c>
      <c r="AG42" s="90">
        <v>34</v>
      </c>
    </row>
    <row r="43" spans="1:33" ht="27.75" customHeight="1">
      <c r="A43" s="84">
        <v>35</v>
      </c>
      <c r="B43" s="85">
        <v>6310</v>
      </c>
      <c r="C43" s="86" t="s">
        <v>176</v>
      </c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>
        <v>5000</v>
      </c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89">
        <f t="shared" si="1"/>
        <v>5000</v>
      </c>
      <c r="AG43" s="90">
        <v>35</v>
      </c>
    </row>
    <row r="44" spans="1:33" ht="27.75" customHeight="1">
      <c r="A44" s="84"/>
      <c r="B44" s="85">
        <v>6320</v>
      </c>
      <c r="C44" s="86" t="s">
        <v>177</v>
      </c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>
        <v>14000</v>
      </c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8"/>
      <c r="AF44" s="89">
        <v>14000</v>
      </c>
      <c r="AG44" s="90"/>
    </row>
    <row r="45" spans="1:33" ht="27.75" customHeight="1">
      <c r="A45" s="84">
        <v>36</v>
      </c>
      <c r="B45" s="98">
        <v>6399</v>
      </c>
      <c r="C45" s="86" t="s">
        <v>178</v>
      </c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>
        <v>30000</v>
      </c>
      <c r="V45" s="87"/>
      <c r="W45" s="87"/>
      <c r="X45" s="87"/>
      <c r="Y45" s="87"/>
      <c r="Z45" s="87"/>
      <c r="AA45" s="87"/>
      <c r="AB45" s="87"/>
      <c r="AC45" s="87"/>
      <c r="AD45" s="87"/>
      <c r="AE45" s="88"/>
      <c r="AF45" s="89">
        <f t="shared" si="1"/>
        <v>30000</v>
      </c>
      <c r="AG45" s="90">
        <v>36</v>
      </c>
    </row>
    <row r="46" spans="1:33" ht="27.75" customHeight="1">
      <c r="A46" s="84">
        <v>37</v>
      </c>
      <c r="B46" s="85">
        <v>6409</v>
      </c>
      <c r="C46" s="86" t="s">
        <v>179</v>
      </c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>
        <v>1400</v>
      </c>
      <c r="AE46" s="88"/>
      <c r="AF46" s="89">
        <f t="shared" si="1"/>
        <v>1400</v>
      </c>
      <c r="AG46" s="90">
        <v>37</v>
      </c>
    </row>
    <row r="47" spans="1:33" ht="27.75" customHeight="1">
      <c r="A47" s="84">
        <v>38</v>
      </c>
      <c r="B47" s="92" t="s">
        <v>10</v>
      </c>
      <c r="C47" s="93" t="s">
        <v>180</v>
      </c>
      <c r="D47" s="93"/>
      <c r="E47" s="87">
        <f>SUM(E41:E46)</f>
        <v>0</v>
      </c>
      <c r="F47" s="87">
        <f aca="true" t="shared" si="5" ref="F47:AE47">SUM(F41:F46)</f>
        <v>45000</v>
      </c>
      <c r="G47" s="87">
        <f t="shared" si="5"/>
        <v>165000</v>
      </c>
      <c r="H47" s="87">
        <f t="shared" si="5"/>
        <v>15000</v>
      </c>
      <c r="I47" s="87">
        <f t="shared" si="5"/>
        <v>0</v>
      </c>
      <c r="J47" s="87">
        <f t="shared" si="5"/>
        <v>1000</v>
      </c>
      <c r="K47" s="87">
        <f t="shared" si="5"/>
        <v>30000</v>
      </c>
      <c r="L47" s="87">
        <f t="shared" si="5"/>
        <v>20000</v>
      </c>
      <c r="M47" s="87">
        <f t="shared" si="5"/>
        <v>0</v>
      </c>
      <c r="N47" s="87">
        <f t="shared" si="5"/>
        <v>20000</v>
      </c>
      <c r="O47" s="87">
        <f t="shared" si="5"/>
        <v>6000</v>
      </c>
      <c r="P47" s="87">
        <f t="shared" si="5"/>
        <v>15000</v>
      </c>
      <c r="Q47" s="87">
        <f t="shared" si="5"/>
        <v>0</v>
      </c>
      <c r="R47" s="87">
        <f t="shared" si="5"/>
        <v>2000</v>
      </c>
      <c r="S47" s="87">
        <f t="shared" si="5"/>
        <v>3000</v>
      </c>
      <c r="T47" s="87">
        <f t="shared" si="5"/>
        <v>19000</v>
      </c>
      <c r="U47" s="87">
        <f t="shared" si="5"/>
        <v>30000</v>
      </c>
      <c r="V47" s="87">
        <f t="shared" si="5"/>
        <v>25000</v>
      </c>
      <c r="W47" s="87">
        <f t="shared" si="5"/>
        <v>152400</v>
      </c>
      <c r="X47" s="87">
        <f t="shared" si="5"/>
        <v>0</v>
      </c>
      <c r="Y47" s="87">
        <f t="shared" si="5"/>
        <v>0</v>
      </c>
      <c r="Z47" s="87">
        <f t="shared" si="5"/>
        <v>0</v>
      </c>
      <c r="AA47" s="87">
        <f t="shared" si="5"/>
        <v>100</v>
      </c>
      <c r="AB47" s="87">
        <f t="shared" si="5"/>
        <v>50000</v>
      </c>
      <c r="AC47" s="87">
        <f t="shared" si="5"/>
        <v>0</v>
      </c>
      <c r="AD47" s="87">
        <f t="shared" si="5"/>
        <v>1400</v>
      </c>
      <c r="AE47" s="87">
        <f t="shared" si="5"/>
        <v>0</v>
      </c>
      <c r="AF47" s="94">
        <f t="shared" si="1"/>
        <v>599900</v>
      </c>
      <c r="AG47" s="90">
        <v>38</v>
      </c>
    </row>
    <row r="48" spans="1:33" ht="27.75" customHeight="1">
      <c r="A48" s="99">
        <v>39</v>
      </c>
      <c r="B48" s="100"/>
      <c r="C48" s="101" t="s">
        <v>181</v>
      </c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89">
        <f t="shared" si="1"/>
        <v>0</v>
      </c>
      <c r="AG48" s="104">
        <v>39</v>
      </c>
    </row>
    <row r="49" spans="1:33" s="108" customFormat="1" ht="24.75" customHeight="1">
      <c r="A49" s="65" t="s">
        <v>182</v>
      </c>
      <c r="B49" s="65"/>
      <c r="C49" s="65"/>
      <c r="D49" s="65"/>
      <c r="E49" s="105">
        <f>E11+E19+E38+E40+E47+E48</f>
        <v>0</v>
      </c>
      <c r="F49" s="105">
        <f aca="true" t="shared" si="6" ref="F49:AD49">F11+F19+F38+F40+F47+F48</f>
        <v>90000</v>
      </c>
      <c r="G49" s="105">
        <f t="shared" si="6"/>
        <v>165000</v>
      </c>
      <c r="H49" s="105">
        <f t="shared" si="6"/>
        <v>15000</v>
      </c>
      <c r="I49" s="105">
        <f t="shared" si="6"/>
        <v>0</v>
      </c>
      <c r="J49" s="105">
        <f t="shared" si="6"/>
        <v>1000</v>
      </c>
      <c r="K49" s="105">
        <f t="shared" si="6"/>
        <v>30000</v>
      </c>
      <c r="L49" s="105">
        <f t="shared" si="6"/>
        <v>82000</v>
      </c>
      <c r="M49" s="105">
        <f t="shared" si="6"/>
        <v>0</v>
      </c>
      <c r="N49" s="105">
        <f t="shared" si="6"/>
        <v>20000</v>
      </c>
      <c r="O49" s="105">
        <f t="shared" si="6"/>
        <v>23500</v>
      </c>
      <c r="P49" s="105">
        <f t="shared" si="6"/>
        <v>15000</v>
      </c>
      <c r="Q49" s="105">
        <f t="shared" si="6"/>
        <v>12000</v>
      </c>
      <c r="R49" s="105">
        <f t="shared" si="6"/>
        <v>2000</v>
      </c>
      <c r="S49" s="105">
        <f t="shared" si="6"/>
        <v>3000</v>
      </c>
      <c r="T49" s="105">
        <f t="shared" si="6"/>
        <v>19000</v>
      </c>
      <c r="U49" s="105">
        <f t="shared" si="6"/>
        <v>30000</v>
      </c>
      <c r="V49" s="105">
        <f t="shared" si="6"/>
        <v>216000</v>
      </c>
      <c r="W49" s="105">
        <f t="shared" si="6"/>
        <v>217400</v>
      </c>
      <c r="X49" s="105">
        <f t="shared" si="6"/>
        <v>0</v>
      </c>
      <c r="Y49" s="105">
        <f t="shared" si="6"/>
        <v>25000</v>
      </c>
      <c r="Z49" s="105">
        <f t="shared" si="6"/>
        <v>5000</v>
      </c>
      <c r="AA49" s="105">
        <f t="shared" si="6"/>
        <v>100</v>
      </c>
      <c r="AB49" s="105">
        <f t="shared" si="6"/>
        <v>50000</v>
      </c>
      <c r="AC49" s="105">
        <f t="shared" si="6"/>
        <v>260000</v>
      </c>
      <c r="AD49" s="105">
        <f t="shared" si="6"/>
        <v>1400</v>
      </c>
      <c r="AE49" s="105">
        <f>AE11+AE19+AE38+AE40+AE47+AE48</f>
        <v>2000</v>
      </c>
      <c r="AF49" s="106">
        <f>AF11+AF19+AF38+AF40+AF47+AF48</f>
        <v>1284400</v>
      </c>
      <c r="AG49" s="107"/>
    </row>
    <row r="50" spans="1:33" s="110" customFormat="1" ht="24.75" customHeight="1">
      <c r="A50" s="109" t="s">
        <v>183</v>
      </c>
      <c r="B50" s="109"/>
      <c r="C50" s="109"/>
      <c r="D50" s="109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107"/>
    </row>
    <row r="51" spans="1:33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</sheetData>
  <sheetProtection selectLockedCells="1" selectUnlockedCells="1"/>
  <mergeCells count="76">
    <mergeCell ref="A3:A8"/>
    <mergeCell ref="C3:D8"/>
    <mergeCell ref="M3:M7"/>
    <mergeCell ref="N3:N7"/>
    <mergeCell ref="AB3:AB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49:D49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50:D50"/>
  </mergeCells>
  <printOptions/>
  <pageMargins left="0.39375" right="0.39375" top="0.39375" bottom="0.39375" header="0.5118055555555555" footer="0.5118055555555555"/>
  <pageSetup horizontalDpi="300" verticalDpi="300" orientation="landscape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2.75">
      <c r="A1" s="111" t="s">
        <v>184</v>
      </c>
      <c r="B1" s="2"/>
      <c r="C1" s="2"/>
      <c r="D1" s="2"/>
      <c r="E1" s="2"/>
    </row>
    <row r="2" ht="12.75">
      <c r="A2" s="112"/>
    </row>
    <row r="3" spans="1:10" ht="12.75">
      <c r="A3" s="4" t="s">
        <v>185</v>
      </c>
      <c r="B3" s="4"/>
      <c r="C3" s="4"/>
      <c r="D3" s="4"/>
      <c r="E3" s="4"/>
      <c r="F3" s="4"/>
      <c r="G3" s="4"/>
      <c r="H3" s="113"/>
      <c r="I3" s="113"/>
      <c r="J3" s="113"/>
    </row>
    <row r="5" spans="1:10" ht="12.75">
      <c r="A5" s="114" t="s">
        <v>186</v>
      </c>
      <c r="B5" s="114"/>
      <c r="C5" s="114"/>
      <c r="D5" s="114"/>
      <c r="E5" s="114"/>
      <c r="F5" s="114"/>
      <c r="G5" s="115"/>
      <c r="H5" s="115"/>
      <c r="I5" s="115"/>
      <c r="J5" s="115"/>
    </row>
    <row r="7" spans="1:5" ht="12.75">
      <c r="A7" s="56" t="s">
        <v>187</v>
      </c>
      <c r="E7" s="6"/>
    </row>
    <row r="11" spans="1:6" s="121" customFormat="1" ht="12.75" customHeight="1">
      <c r="A11" s="116" t="s">
        <v>49</v>
      </c>
      <c r="B11" s="117" t="s">
        <v>188</v>
      </c>
      <c r="C11" s="118" t="s">
        <v>189</v>
      </c>
      <c r="D11" s="118"/>
      <c r="E11" s="119" t="s">
        <v>190</v>
      </c>
      <c r="F11" s="120" t="s">
        <v>191</v>
      </c>
    </row>
    <row r="12" spans="1:6" s="121" customFormat="1" ht="12.75" customHeight="1">
      <c r="A12" s="116"/>
      <c r="B12" s="122" t="s">
        <v>120</v>
      </c>
      <c r="C12" s="123" t="s">
        <v>192</v>
      </c>
      <c r="D12" s="123"/>
      <c r="E12" s="119"/>
      <c r="F12" s="120"/>
    </row>
    <row r="13" spans="1:6" s="121" customFormat="1" ht="12.75" customHeight="1">
      <c r="A13" s="116"/>
      <c r="B13" s="124" t="s">
        <v>134</v>
      </c>
      <c r="C13" s="125" t="s">
        <v>193</v>
      </c>
      <c r="D13" s="125"/>
      <c r="E13" s="119"/>
      <c r="F13" s="120"/>
    </row>
    <row r="14" spans="1:6" ht="17.25" customHeight="1">
      <c r="A14" s="89"/>
      <c r="B14" s="79"/>
      <c r="C14" s="126"/>
      <c r="D14" s="126"/>
      <c r="E14" s="127"/>
      <c r="F14" s="128"/>
    </row>
    <row r="15" spans="1:6" ht="17.25" customHeight="1">
      <c r="A15" s="129"/>
      <c r="B15" s="127"/>
      <c r="C15" s="130"/>
      <c r="D15" s="130"/>
      <c r="E15" s="127"/>
      <c r="F15" s="128"/>
    </row>
    <row r="16" spans="1:6" ht="17.25" customHeight="1">
      <c r="A16" s="129"/>
      <c r="B16" s="79"/>
      <c r="C16" s="131"/>
      <c r="D16" s="131"/>
      <c r="E16" s="79"/>
      <c r="F16" s="132"/>
    </row>
    <row r="17" spans="1:6" ht="17.25" customHeight="1">
      <c r="A17" s="89"/>
      <c r="B17" s="79"/>
      <c r="C17" s="131"/>
      <c r="D17" s="131"/>
      <c r="E17" s="79"/>
      <c r="F17" s="132"/>
    </row>
    <row r="18" spans="1:6" ht="17.25" customHeight="1">
      <c r="A18" s="129"/>
      <c r="B18" s="127"/>
      <c r="C18" s="131"/>
      <c r="D18" s="131"/>
      <c r="E18" s="127"/>
      <c r="F18" s="132"/>
    </row>
    <row r="19" spans="1:6" ht="17.25" customHeight="1">
      <c r="A19" s="89"/>
      <c r="B19" s="79"/>
      <c r="C19" s="131"/>
      <c r="D19" s="131"/>
      <c r="E19" s="79"/>
      <c r="F19" s="132"/>
    </row>
    <row r="20" spans="1:6" ht="17.25" customHeight="1">
      <c r="A20" s="89"/>
      <c r="B20" s="79"/>
      <c r="C20" s="130"/>
      <c r="D20" s="130"/>
      <c r="E20" s="79"/>
      <c r="F20" s="132"/>
    </row>
    <row r="21" spans="1:6" ht="17.25" customHeight="1">
      <c r="A21" s="89"/>
      <c r="B21" s="79"/>
      <c r="C21" s="131"/>
      <c r="D21" s="131"/>
      <c r="E21" s="79"/>
      <c r="F21" s="132"/>
    </row>
    <row r="22" spans="1:6" ht="17.25" customHeight="1">
      <c r="A22" s="89"/>
      <c r="B22" s="79"/>
      <c r="C22" s="131"/>
      <c r="D22" s="131"/>
      <c r="E22" s="79"/>
      <c r="F22" s="132"/>
    </row>
    <row r="23" spans="1:6" ht="17.25" customHeight="1">
      <c r="A23" s="89"/>
      <c r="B23" s="79"/>
      <c r="C23" s="131"/>
      <c r="D23" s="131"/>
      <c r="E23" s="79"/>
      <c r="F23" s="132"/>
    </row>
    <row r="24" spans="1:6" ht="17.25" customHeight="1">
      <c r="A24" s="89"/>
      <c r="B24" s="79"/>
      <c r="C24" s="130"/>
      <c r="D24" s="130"/>
      <c r="E24" s="79"/>
      <c r="F24" s="128"/>
    </row>
    <row r="25" spans="1:6" ht="17.25" customHeight="1">
      <c r="A25" s="129"/>
      <c r="B25" s="127"/>
      <c r="C25" s="130"/>
      <c r="D25" s="130"/>
      <c r="E25" s="127"/>
      <c r="F25" s="128"/>
    </row>
    <row r="26" spans="1:6" ht="17.25" customHeight="1">
      <c r="A26" s="129"/>
      <c r="B26" s="127"/>
      <c r="C26" s="130"/>
      <c r="D26" s="130"/>
      <c r="E26" s="127"/>
      <c r="F26" s="128"/>
    </row>
    <row r="27" spans="1:6" ht="17.25" customHeight="1">
      <c r="A27" s="129"/>
      <c r="B27" s="127"/>
      <c r="C27" s="130"/>
      <c r="D27" s="130"/>
      <c r="E27" s="127"/>
      <c r="F27" s="128"/>
    </row>
    <row r="28" spans="1:6" ht="17.25" customHeight="1">
      <c r="A28" s="129"/>
      <c r="B28" s="127"/>
      <c r="C28" s="130"/>
      <c r="D28" s="130"/>
      <c r="E28" s="127"/>
      <c r="F28" s="128"/>
    </row>
    <row r="29" spans="1:6" ht="17.25" customHeight="1">
      <c r="A29" s="129"/>
      <c r="B29" s="127"/>
      <c r="C29" s="130"/>
      <c r="D29" s="130"/>
      <c r="E29" s="127"/>
      <c r="F29" s="128"/>
    </row>
    <row r="30" spans="1:6" ht="17.25" customHeight="1">
      <c r="A30" s="129"/>
      <c r="B30" s="127"/>
      <c r="C30" s="130"/>
      <c r="D30" s="130"/>
      <c r="E30" s="127"/>
      <c r="F30" s="128"/>
    </row>
    <row r="31" spans="1:6" ht="17.25" customHeight="1">
      <c r="A31" s="129"/>
      <c r="B31" s="127"/>
      <c r="C31" s="130"/>
      <c r="D31" s="130"/>
      <c r="E31" s="127"/>
      <c r="F31" s="128"/>
    </row>
    <row r="32" spans="1:6" ht="17.25" customHeight="1">
      <c r="A32" s="129"/>
      <c r="B32" s="127"/>
      <c r="C32" s="130"/>
      <c r="D32" s="130"/>
      <c r="E32" s="127"/>
      <c r="F32" s="128"/>
    </row>
    <row r="33" spans="1:6" ht="17.25" customHeight="1">
      <c r="A33" s="129"/>
      <c r="B33" s="127"/>
      <c r="C33" s="130"/>
      <c r="D33" s="130"/>
      <c r="E33" s="127"/>
      <c r="F33" s="128"/>
    </row>
    <row r="34" spans="1:6" ht="17.25" customHeight="1">
      <c r="A34" s="129"/>
      <c r="B34" s="127"/>
      <c r="C34" s="130"/>
      <c r="D34" s="130"/>
      <c r="E34" s="127"/>
      <c r="F34" s="128"/>
    </row>
    <row r="35" spans="1:6" ht="17.25" customHeight="1">
      <c r="A35" s="129"/>
      <c r="B35" s="127"/>
      <c r="C35" s="133"/>
      <c r="D35" s="134"/>
      <c r="E35" s="127"/>
      <c r="F35" s="128"/>
    </row>
    <row r="36" spans="1:6" ht="17.25" customHeight="1">
      <c r="A36" s="129"/>
      <c r="B36" s="127"/>
      <c r="C36" s="133"/>
      <c r="D36" s="134"/>
      <c r="E36" s="127"/>
      <c r="F36" s="128"/>
    </row>
    <row r="37" spans="1:6" ht="17.25" customHeight="1">
      <c r="A37" s="129"/>
      <c r="B37" s="127"/>
      <c r="C37" s="133"/>
      <c r="D37" s="134"/>
      <c r="E37" s="127"/>
      <c r="F37" s="128"/>
    </row>
    <row r="38" spans="1:6" ht="17.25" customHeight="1">
      <c r="A38" s="129"/>
      <c r="B38" s="127"/>
      <c r="C38" s="133"/>
      <c r="D38" s="134"/>
      <c r="E38" s="127"/>
      <c r="F38" s="128"/>
    </row>
    <row r="39" spans="1:6" ht="17.25" customHeight="1">
      <c r="A39" s="129"/>
      <c r="B39" s="127"/>
      <c r="C39" s="133"/>
      <c r="D39" s="134"/>
      <c r="E39" s="127"/>
      <c r="F39" s="128"/>
    </row>
    <row r="40" spans="1:6" ht="17.25" customHeight="1">
      <c r="A40" s="129"/>
      <c r="B40" s="127"/>
      <c r="C40" s="130"/>
      <c r="D40" s="130"/>
      <c r="E40" s="127"/>
      <c r="F40" s="128"/>
    </row>
    <row r="41" spans="1:6" ht="17.25" customHeight="1">
      <c r="A41" s="129"/>
      <c r="B41" s="127"/>
      <c r="C41" s="130"/>
      <c r="D41" s="130"/>
      <c r="E41" s="127"/>
      <c r="F41" s="128"/>
    </row>
    <row r="42" spans="1:6" ht="19.5" customHeight="1">
      <c r="A42" s="129"/>
      <c r="B42" s="127"/>
      <c r="C42" s="130"/>
      <c r="D42" s="130"/>
      <c r="E42" s="127"/>
      <c r="F42" s="128"/>
    </row>
    <row r="43" spans="1:6" s="11" customFormat="1" ht="18" customHeight="1">
      <c r="A43" s="135"/>
      <c r="B43" s="136" t="s">
        <v>194</v>
      </c>
      <c r="C43" s="136"/>
      <c r="D43" s="136"/>
      <c r="E43" s="137"/>
      <c r="F43" s="138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 selectLockedCells="1" selectUnlockedCells="1"/>
  <mergeCells count="33">
    <mergeCell ref="A3:G3"/>
    <mergeCell ref="A5:F5"/>
    <mergeCell ref="A11:A13"/>
    <mergeCell ref="C11:D11"/>
    <mergeCell ref="E11:E13"/>
    <mergeCell ref="F11:F1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0:D40"/>
    <mergeCell ref="C41:D41"/>
    <mergeCell ref="C42:D42"/>
    <mergeCell ref="B43:D43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F19">
      <selection activeCell="E26" sqref="E26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2.75">
      <c r="A1" s="56" t="s">
        <v>195</v>
      </c>
      <c r="B1" s="139"/>
      <c r="C1" s="139"/>
      <c r="D1" s="139"/>
      <c r="E1" s="139"/>
      <c r="F1" s="140"/>
      <c r="G1" s="2"/>
      <c r="H1" s="2"/>
      <c r="I1" s="141"/>
      <c r="J1" s="2"/>
      <c r="K1" s="2"/>
      <c r="L1" s="2"/>
    </row>
    <row r="3" spans="1:20" s="11" customFormat="1" ht="13.5" customHeight="1">
      <c r="A3" s="58" t="s">
        <v>196</v>
      </c>
      <c r="B3" s="142"/>
      <c r="C3" s="143"/>
      <c r="D3" s="143"/>
      <c r="E3" s="143" t="s">
        <v>197</v>
      </c>
      <c r="F3" s="61" t="s">
        <v>197</v>
      </c>
      <c r="G3" s="144" t="s">
        <v>198</v>
      </c>
      <c r="H3" s="61" t="s">
        <v>197</v>
      </c>
      <c r="I3" s="61" t="s">
        <v>197</v>
      </c>
      <c r="J3" s="61" t="s">
        <v>197</v>
      </c>
      <c r="K3" s="61" t="s">
        <v>52</v>
      </c>
      <c r="L3" s="61" t="s">
        <v>199</v>
      </c>
      <c r="M3" s="61" t="s">
        <v>197</v>
      </c>
      <c r="N3" s="61" t="s">
        <v>200</v>
      </c>
      <c r="O3" s="145"/>
      <c r="P3" s="145"/>
      <c r="Q3" s="145"/>
      <c r="R3" s="146"/>
      <c r="S3" s="147"/>
      <c r="T3" s="148" t="s">
        <v>8</v>
      </c>
    </row>
    <row r="4" spans="1:20" s="11" customFormat="1" ht="12.75" customHeight="1">
      <c r="A4" s="58"/>
      <c r="B4" s="149"/>
      <c r="C4" s="150"/>
      <c r="D4" s="150"/>
      <c r="E4" s="150" t="s">
        <v>201</v>
      </c>
      <c r="F4" s="67" t="s">
        <v>202</v>
      </c>
      <c r="G4" s="151" t="s">
        <v>203</v>
      </c>
      <c r="H4" s="67" t="s">
        <v>204</v>
      </c>
      <c r="I4" s="67" t="s">
        <v>204</v>
      </c>
      <c r="J4" s="67" t="s">
        <v>205</v>
      </c>
      <c r="K4" s="67" t="s">
        <v>206</v>
      </c>
      <c r="L4" s="67" t="s">
        <v>207</v>
      </c>
      <c r="M4" s="67" t="s">
        <v>202</v>
      </c>
      <c r="N4" s="67" t="s">
        <v>208</v>
      </c>
      <c r="O4" s="145"/>
      <c r="P4" s="145"/>
      <c r="Q4" s="145"/>
      <c r="R4" s="152"/>
      <c r="S4" s="147"/>
      <c r="T4" s="148"/>
    </row>
    <row r="5" spans="1:20" s="11" customFormat="1" ht="12.75" customHeight="1">
      <c r="A5" s="58"/>
      <c r="B5" s="153" t="s">
        <v>75</v>
      </c>
      <c r="C5" s="150" t="s">
        <v>209</v>
      </c>
      <c r="D5" s="150"/>
      <c r="E5" s="150" t="s">
        <v>210</v>
      </c>
      <c r="F5" s="67" t="s">
        <v>211</v>
      </c>
      <c r="G5" s="151" t="s">
        <v>212</v>
      </c>
      <c r="H5" s="67" t="s">
        <v>213</v>
      </c>
      <c r="I5" s="67" t="s">
        <v>214</v>
      </c>
      <c r="J5" s="67" t="s">
        <v>215</v>
      </c>
      <c r="K5" s="67" t="s">
        <v>204</v>
      </c>
      <c r="L5" s="67" t="s">
        <v>216</v>
      </c>
      <c r="M5" s="67" t="s">
        <v>217</v>
      </c>
      <c r="N5" s="67" t="s">
        <v>218</v>
      </c>
      <c r="O5" s="145"/>
      <c r="P5" s="145"/>
      <c r="Q5" s="145"/>
      <c r="R5" s="152"/>
      <c r="S5" s="147"/>
      <c r="T5" s="148"/>
    </row>
    <row r="6" spans="1:20" s="11" customFormat="1" ht="12.75" customHeight="1">
      <c r="A6" s="58"/>
      <c r="B6" s="67" t="s">
        <v>99</v>
      </c>
      <c r="C6" s="67" t="s">
        <v>219</v>
      </c>
      <c r="D6" s="67"/>
      <c r="E6" s="150" t="s">
        <v>220</v>
      </c>
      <c r="F6" s="67" t="s">
        <v>221</v>
      </c>
      <c r="G6" s="151"/>
      <c r="H6" s="70"/>
      <c r="I6" s="67" t="s">
        <v>222</v>
      </c>
      <c r="J6" s="67" t="s">
        <v>223</v>
      </c>
      <c r="K6" s="67" t="s">
        <v>224</v>
      </c>
      <c r="L6" s="71" t="s">
        <v>225</v>
      </c>
      <c r="M6" s="67" t="s">
        <v>226</v>
      </c>
      <c r="N6" s="67" t="s">
        <v>227</v>
      </c>
      <c r="O6" s="145"/>
      <c r="P6" s="145"/>
      <c r="Q6" s="145"/>
      <c r="R6" s="152"/>
      <c r="S6" s="147"/>
      <c r="T6" s="148"/>
    </row>
    <row r="7" spans="1:20" s="11" customFormat="1" ht="12.75" customHeight="1">
      <c r="A7" s="58"/>
      <c r="B7" s="67" t="s">
        <v>228</v>
      </c>
      <c r="C7" s="150" t="s">
        <v>229</v>
      </c>
      <c r="D7" s="150"/>
      <c r="E7" s="150" t="s">
        <v>230</v>
      </c>
      <c r="F7" s="67" t="s">
        <v>231</v>
      </c>
      <c r="G7" s="154"/>
      <c r="H7" s="70"/>
      <c r="I7" s="67" t="s">
        <v>232</v>
      </c>
      <c r="J7" s="67" t="s">
        <v>233</v>
      </c>
      <c r="K7" s="70"/>
      <c r="L7" s="70"/>
      <c r="M7" s="67" t="s">
        <v>106</v>
      </c>
      <c r="N7" s="67" t="s">
        <v>91</v>
      </c>
      <c r="O7" s="145"/>
      <c r="P7" s="145"/>
      <c r="Q7" s="145"/>
      <c r="R7" s="152"/>
      <c r="S7" s="147"/>
      <c r="T7" s="148"/>
    </row>
    <row r="8" spans="1:20" s="11" customFormat="1" ht="12.75" customHeight="1">
      <c r="A8" s="58"/>
      <c r="B8" s="71" t="s">
        <v>134</v>
      </c>
      <c r="C8" s="155"/>
      <c r="D8" s="155"/>
      <c r="E8" s="156"/>
      <c r="F8" s="74"/>
      <c r="G8" s="157"/>
      <c r="H8" s="74"/>
      <c r="I8" s="75" t="s">
        <v>234</v>
      </c>
      <c r="J8" s="75" t="s">
        <v>235</v>
      </c>
      <c r="K8" s="74"/>
      <c r="L8" s="74"/>
      <c r="M8" s="73" t="s">
        <v>224</v>
      </c>
      <c r="N8" s="73" t="s">
        <v>236</v>
      </c>
      <c r="O8" s="145"/>
      <c r="P8" s="145"/>
      <c r="Q8" s="145"/>
      <c r="R8" s="158"/>
      <c r="S8" s="147"/>
      <c r="T8" s="148"/>
    </row>
    <row r="9" spans="1:20" s="121" customFormat="1" ht="16.5" customHeight="1">
      <c r="A9" s="58"/>
      <c r="B9" s="159"/>
      <c r="C9" s="160"/>
      <c r="D9" s="160"/>
      <c r="E9" s="161">
        <v>2111</v>
      </c>
      <c r="F9" s="162">
        <v>2112</v>
      </c>
      <c r="G9" s="162">
        <v>2122</v>
      </c>
      <c r="H9" s="162">
        <v>2131</v>
      </c>
      <c r="I9" s="162">
        <v>2132</v>
      </c>
      <c r="J9" s="162">
        <v>2133</v>
      </c>
      <c r="K9" s="162">
        <v>2139</v>
      </c>
      <c r="L9" s="162">
        <v>2141</v>
      </c>
      <c r="M9" s="162">
        <v>2310</v>
      </c>
      <c r="N9" s="162">
        <v>2324</v>
      </c>
      <c r="O9" s="162" t="s">
        <v>237</v>
      </c>
      <c r="P9" s="162" t="s">
        <v>238</v>
      </c>
      <c r="Q9" s="162" t="s">
        <v>239</v>
      </c>
      <c r="R9" s="162" t="s">
        <v>240</v>
      </c>
      <c r="S9" s="163"/>
      <c r="T9" s="148"/>
    </row>
    <row r="10" spans="1:20" ht="22.5" customHeight="1">
      <c r="A10" s="84">
        <v>1</v>
      </c>
      <c r="B10" s="27">
        <v>1019</v>
      </c>
      <c r="C10" s="164" t="s">
        <v>241</v>
      </c>
      <c r="D10" s="164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165">
        <f>SUM(E10:S10)</f>
        <v>0</v>
      </c>
    </row>
    <row r="11" spans="1:20" ht="22.5" customHeight="1">
      <c r="A11" s="84">
        <v>2</v>
      </c>
      <c r="B11" s="41">
        <v>1032</v>
      </c>
      <c r="C11" s="166" t="s">
        <v>144</v>
      </c>
      <c r="D11" s="16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165">
        <f aca="true" t="shared" si="0" ref="T11:T33">SUM(E11:S11)</f>
        <v>0</v>
      </c>
    </row>
    <row r="12" spans="1:20" ht="22.5" customHeight="1">
      <c r="A12" s="84">
        <v>3</v>
      </c>
      <c r="B12" s="41">
        <v>1037</v>
      </c>
      <c r="C12" s="166" t="s">
        <v>242</v>
      </c>
      <c r="D12" s="16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165">
        <f t="shared" si="0"/>
        <v>0</v>
      </c>
    </row>
    <row r="13" spans="1:20" ht="22.5" customHeight="1">
      <c r="A13" s="84">
        <v>4</v>
      </c>
      <c r="B13" s="27">
        <v>2141</v>
      </c>
      <c r="C13" s="166" t="s">
        <v>146</v>
      </c>
      <c r="D13" s="16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165">
        <f t="shared" si="0"/>
        <v>0</v>
      </c>
    </row>
    <row r="14" spans="1:20" ht="22.5" customHeight="1">
      <c r="A14" s="84">
        <v>5</v>
      </c>
      <c r="B14" s="27">
        <v>2143</v>
      </c>
      <c r="C14" s="164" t="s">
        <v>243</v>
      </c>
      <c r="D14" s="164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165">
        <f t="shared" si="0"/>
        <v>0</v>
      </c>
    </row>
    <row r="15" spans="1:20" ht="22.5" customHeight="1">
      <c r="A15" s="84">
        <v>6</v>
      </c>
      <c r="B15" s="41">
        <v>2310</v>
      </c>
      <c r="C15" s="166" t="s">
        <v>151</v>
      </c>
      <c r="D15" s="166"/>
      <c r="E15" s="87">
        <v>15000</v>
      </c>
      <c r="F15" s="87"/>
      <c r="G15" s="87"/>
      <c r="H15" s="87"/>
      <c r="I15" s="87"/>
      <c r="J15" s="87">
        <v>2000</v>
      </c>
      <c r="K15" s="87"/>
      <c r="L15" s="87"/>
      <c r="M15" s="87"/>
      <c r="N15" s="87"/>
      <c r="O15" s="87"/>
      <c r="P15" s="87"/>
      <c r="Q15" s="87"/>
      <c r="R15" s="87"/>
      <c r="S15" s="88"/>
      <c r="T15" s="165">
        <f t="shared" si="0"/>
        <v>17000</v>
      </c>
    </row>
    <row r="16" spans="1:20" ht="22.5" customHeight="1">
      <c r="A16" s="84">
        <v>7</v>
      </c>
      <c r="B16" s="41">
        <v>2321</v>
      </c>
      <c r="C16" s="166" t="s">
        <v>244</v>
      </c>
      <c r="D16" s="166"/>
      <c r="E16" s="87">
        <v>60000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165">
        <f t="shared" si="0"/>
        <v>60000</v>
      </c>
    </row>
    <row r="17" spans="1:20" ht="22.5" customHeight="1">
      <c r="A17" s="84">
        <v>8</v>
      </c>
      <c r="B17" s="41">
        <v>3111</v>
      </c>
      <c r="C17" s="166" t="s">
        <v>245</v>
      </c>
      <c r="D17" s="16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65">
        <f t="shared" si="0"/>
        <v>0</v>
      </c>
    </row>
    <row r="18" spans="1:20" ht="22.5" customHeight="1">
      <c r="A18" s="84">
        <v>9</v>
      </c>
      <c r="B18" s="41">
        <v>3113</v>
      </c>
      <c r="C18" s="166" t="s">
        <v>246</v>
      </c>
      <c r="D18" s="16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65">
        <f t="shared" si="0"/>
        <v>0</v>
      </c>
    </row>
    <row r="19" spans="1:20" ht="22.5" customHeight="1">
      <c r="A19" s="84">
        <v>10</v>
      </c>
      <c r="B19" s="41">
        <v>3117</v>
      </c>
      <c r="C19" s="164" t="s">
        <v>247</v>
      </c>
      <c r="D19" s="164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65">
        <f t="shared" si="0"/>
        <v>0</v>
      </c>
    </row>
    <row r="20" spans="1:20" ht="22.5" customHeight="1">
      <c r="A20" s="84">
        <v>11</v>
      </c>
      <c r="B20" s="41">
        <v>3141</v>
      </c>
      <c r="C20" s="166" t="s">
        <v>248</v>
      </c>
      <c r="D20" s="16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65">
        <f t="shared" si="0"/>
        <v>0</v>
      </c>
    </row>
    <row r="21" spans="1:20" ht="22.5" customHeight="1">
      <c r="A21" s="84">
        <v>12</v>
      </c>
      <c r="B21" s="41">
        <v>3313</v>
      </c>
      <c r="C21" s="166" t="s">
        <v>249</v>
      </c>
      <c r="D21" s="16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65">
        <f t="shared" si="0"/>
        <v>0</v>
      </c>
    </row>
    <row r="22" spans="1:20" ht="22.5" customHeight="1">
      <c r="A22" s="84">
        <v>13</v>
      </c>
      <c r="B22" s="41">
        <v>3314</v>
      </c>
      <c r="C22" s="166" t="s">
        <v>159</v>
      </c>
      <c r="D22" s="16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65">
        <f t="shared" si="0"/>
        <v>0</v>
      </c>
    </row>
    <row r="23" spans="1:20" ht="22.5" customHeight="1">
      <c r="A23" s="84">
        <v>14</v>
      </c>
      <c r="B23" s="41">
        <v>3319</v>
      </c>
      <c r="C23" s="166" t="s">
        <v>250</v>
      </c>
      <c r="D23" s="16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65">
        <f t="shared" si="0"/>
        <v>0</v>
      </c>
    </row>
    <row r="24" spans="1:20" ht="22.5" customHeight="1">
      <c r="A24" s="84">
        <v>15</v>
      </c>
      <c r="B24" s="41">
        <v>3419</v>
      </c>
      <c r="C24" s="166" t="s">
        <v>251</v>
      </c>
      <c r="D24" s="16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65">
        <f t="shared" si="0"/>
        <v>0</v>
      </c>
    </row>
    <row r="25" spans="1:20" ht="22.5" customHeight="1">
      <c r="A25" s="84">
        <v>16</v>
      </c>
      <c r="B25" s="41">
        <v>3519</v>
      </c>
      <c r="C25" s="166" t="s">
        <v>252</v>
      </c>
      <c r="D25" s="16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65">
        <f t="shared" si="0"/>
        <v>0</v>
      </c>
    </row>
    <row r="26" spans="1:20" ht="22.5" customHeight="1">
      <c r="A26" s="84">
        <v>17</v>
      </c>
      <c r="B26" s="41">
        <v>3612</v>
      </c>
      <c r="C26" s="166" t="s">
        <v>164</v>
      </c>
      <c r="D26" s="16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  <c r="T26" s="165">
        <f t="shared" si="0"/>
        <v>0</v>
      </c>
    </row>
    <row r="27" spans="1:20" ht="22.5" customHeight="1">
      <c r="A27" s="84">
        <v>18</v>
      </c>
      <c r="B27" s="41">
        <v>3632</v>
      </c>
      <c r="C27" s="166" t="s">
        <v>166</v>
      </c>
      <c r="D27" s="16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65">
        <f t="shared" si="0"/>
        <v>0</v>
      </c>
    </row>
    <row r="28" spans="1:20" ht="22.5" customHeight="1">
      <c r="A28" s="84">
        <v>19</v>
      </c>
      <c r="B28" s="41">
        <v>3725</v>
      </c>
      <c r="C28" s="166" t="s">
        <v>253</v>
      </c>
      <c r="D28" s="166"/>
      <c r="E28" s="87">
        <v>10000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165">
        <f t="shared" si="0"/>
        <v>10000</v>
      </c>
    </row>
    <row r="29" spans="1:20" ht="22.5" customHeight="1">
      <c r="A29" s="84">
        <v>20</v>
      </c>
      <c r="B29" s="41">
        <v>6171</v>
      </c>
      <c r="C29" s="166" t="s">
        <v>175</v>
      </c>
      <c r="D29" s="166"/>
      <c r="E29" s="87"/>
      <c r="F29" s="87"/>
      <c r="G29" s="87"/>
      <c r="H29" s="87">
        <v>45000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165">
        <f t="shared" si="0"/>
        <v>45000</v>
      </c>
    </row>
    <row r="30" spans="1:20" ht="22.5" customHeight="1">
      <c r="A30" s="84">
        <v>21</v>
      </c>
      <c r="B30" s="41">
        <v>6310</v>
      </c>
      <c r="C30" s="166" t="s">
        <v>254</v>
      </c>
      <c r="D30" s="166"/>
      <c r="E30" s="87"/>
      <c r="F30" s="87"/>
      <c r="G30" s="87"/>
      <c r="H30" s="87"/>
      <c r="I30" s="87"/>
      <c r="J30" s="87"/>
      <c r="K30" s="87"/>
      <c r="L30" s="87">
        <v>500</v>
      </c>
      <c r="M30" s="87"/>
      <c r="N30" s="87"/>
      <c r="O30" s="87"/>
      <c r="P30" s="87"/>
      <c r="Q30" s="87"/>
      <c r="R30" s="87"/>
      <c r="S30" s="88"/>
      <c r="T30" s="165">
        <f t="shared" si="0"/>
        <v>500</v>
      </c>
    </row>
    <row r="31" spans="1:20" ht="22.5" customHeight="1">
      <c r="A31" s="84">
        <v>22</v>
      </c>
      <c r="B31" s="41">
        <v>6409</v>
      </c>
      <c r="C31" s="166" t="s">
        <v>255</v>
      </c>
      <c r="D31" s="16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165">
        <f t="shared" si="0"/>
        <v>0</v>
      </c>
    </row>
    <row r="32" spans="1:20" ht="22.5" customHeight="1">
      <c r="A32" s="84">
        <v>23</v>
      </c>
      <c r="B32" s="41"/>
      <c r="C32" s="167"/>
      <c r="D32" s="168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165">
        <f t="shared" si="0"/>
        <v>0</v>
      </c>
    </row>
    <row r="33" spans="1:20" ht="22.5" customHeight="1">
      <c r="A33" s="99">
        <v>24</v>
      </c>
      <c r="B33" s="169"/>
      <c r="C33" s="170"/>
      <c r="D33" s="170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3"/>
      <c r="T33" s="165">
        <f t="shared" si="0"/>
        <v>0</v>
      </c>
    </row>
    <row r="34" spans="1:20" s="11" customFormat="1" ht="25.5" customHeight="1">
      <c r="A34" s="171">
        <v>25</v>
      </c>
      <c r="B34" s="172" t="s">
        <v>256</v>
      </c>
      <c r="C34" s="172"/>
      <c r="D34" s="172"/>
      <c r="E34" s="173">
        <f>SUM(E10:E33)</f>
        <v>85000</v>
      </c>
      <c r="F34" s="173">
        <f aca="true" t="shared" si="1" ref="F34:S34">SUM(F10:F33)</f>
        <v>0</v>
      </c>
      <c r="G34" s="173">
        <f t="shared" si="1"/>
        <v>0</v>
      </c>
      <c r="H34" s="173">
        <f t="shared" si="1"/>
        <v>45000</v>
      </c>
      <c r="I34" s="173">
        <f t="shared" si="1"/>
        <v>0</v>
      </c>
      <c r="J34" s="173">
        <f t="shared" si="1"/>
        <v>2000</v>
      </c>
      <c r="K34" s="173">
        <f t="shared" si="1"/>
        <v>0</v>
      </c>
      <c r="L34" s="173">
        <f t="shared" si="1"/>
        <v>500</v>
      </c>
      <c r="M34" s="173">
        <f t="shared" si="1"/>
        <v>0</v>
      </c>
      <c r="N34" s="173">
        <f t="shared" si="1"/>
        <v>0</v>
      </c>
      <c r="O34" s="173">
        <f t="shared" si="1"/>
        <v>0</v>
      </c>
      <c r="P34" s="173">
        <f t="shared" si="1"/>
        <v>0</v>
      </c>
      <c r="Q34" s="173">
        <f t="shared" si="1"/>
        <v>0</v>
      </c>
      <c r="R34" s="173">
        <f t="shared" si="1"/>
        <v>0</v>
      </c>
      <c r="S34" s="173">
        <f t="shared" si="1"/>
        <v>0</v>
      </c>
      <c r="T34" s="174">
        <f>SUM(E34:S34)</f>
        <v>132500</v>
      </c>
    </row>
    <row r="35" spans="1:20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ht="12.75">
      <c r="A36" t="s">
        <v>257</v>
      </c>
    </row>
  </sheetData>
  <sheetProtection selectLockedCells="1" selectUnlockedCells="1"/>
  <mergeCells count="37">
    <mergeCell ref="A3:A9"/>
    <mergeCell ref="C3:D3"/>
    <mergeCell ref="O3:O8"/>
    <mergeCell ref="P3:P8"/>
    <mergeCell ref="Q3:Q8"/>
    <mergeCell ref="S3:S8"/>
    <mergeCell ref="T3:T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B34:D34"/>
  </mergeCells>
  <printOptions/>
  <pageMargins left="0.39375" right="0.39375" top="0.27569444444444446" bottom="0.39375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Marcela Bouzková</cp:lastModifiedBy>
  <cp:lastPrinted>2015-10-16T06:17:31Z</cp:lastPrinted>
  <dcterms:created xsi:type="dcterms:W3CDTF">1997-01-24T11:07:25Z</dcterms:created>
  <dcterms:modified xsi:type="dcterms:W3CDTF">2017-12-12T11:15:57Z</dcterms:modified>
  <cp:category/>
  <cp:version/>
  <cp:contentType/>
  <cp:contentStatus/>
  <cp:revision>1</cp:revision>
</cp:coreProperties>
</file>